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" windowWidth="22980" windowHeight="9552" activeTab="1"/>
  </bookViews>
  <sheets>
    <sheet name="Mass_TO_Mole" sheetId="3" r:id="rId1"/>
    <sheet name="Mole_TO_Mass" sheetId="4" r:id="rId2"/>
  </sheets>
  <calcPr calcId="145621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8" i="4"/>
  <c r="F114" i="4"/>
  <c r="J5" i="4" s="1"/>
  <c r="K4" i="4" l="1"/>
  <c r="G114" i="4"/>
  <c r="H9" i="4" s="1"/>
  <c r="G114" i="3"/>
  <c r="H9" i="3" s="1"/>
  <c r="H10" i="4" l="1"/>
  <c r="H106" i="4"/>
  <c r="H41" i="4"/>
  <c r="H18" i="4"/>
  <c r="H15" i="4"/>
  <c r="H33" i="4"/>
  <c r="H13" i="4"/>
  <c r="H49" i="4"/>
  <c r="H58" i="4"/>
  <c r="H21" i="4"/>
  <c r="H97" i="4"/>
  <c r="H74" i="4"/>
  <c r="H67" i="4"/>
  <c r="H25" i="4"/>
  <c r="H61" i="4"/>
  <c r="H42" i="4"/>
  <c r="H87" i="4"/>
  <c r="H20" i="4"/>
  <c r="H81" i="4"/>
  <c r="H26" i="4"/>
  <c r="H90" i="4"/>
  <c r="H35" i="4"/>
  <c r="H89" i="4"/>
  <c r="H14" i="4"/>
  <c r="H34" i="4"/>
  <c r="H66" i="4"/>
  <c r="H98" i="4"/>
  <c r="H107" i="4"/>
  <c r="H51" i="4"/>
  <c r="H52" i="4"/>
  <c r="H17" i="4"/>
  <c r="H37" i="4"/>
  <c r="H69" i="4"/>
  <c r="H109" i="4"/>
  <c r="H22" i="4"/>
  <c r="H50" i="4"/>
  <c r="H82" i="4"/>
  <c r="H8" i="4"/>
  <c r="H27" i="4"/>
  <c r="H91" i="4"/>
  <c r="H38" i="4"/>
  <c r="H54" i="4"/>
  <c r="H70" i="4"/>
  <c r="H86" i="4"/>
  <c r="H102" i="4"/>
  <c r="H75" i="4"/>
  <c r="H11" i="4"/>
  <c r="H31" i="4"/>
  <c r="H59" i="4"/>
  <c r="H111" i="4"/>
  <c r="H60" i="4"/>
  <c r="H30" i="4"/>
  <c r="H46" i="4"/>
  <c r="H62" i="4"/>
  <c r="H78" i="4"/>
  <c r="H94" i="4"/>
  <c r="H110" i="4"/>
  <c r="H99" i="4"/>
  <c r="H19" i="4"/>
  <c r="H43" i="4"/>
  <c r="H79" i="4"/>
  <c r="H36" i="4"/>
  <c r="H47" i="4"/>
  <c r="H63" i="4"/>
  <c r="H83" i="4"/>
  <c r="H12" i="4"/>
  <c r="H40" i="4"/>
  <c r="H80" i="4"/>
  <c r="H23" i="4"/>
  <c r="H39" i="4"/>
  <c r="H55" i="4"/>
  <c r="H71" i="4"/>
  <c r="H95" i="4"/>
  <c r="H28" i="4"/>
  <c r="H56" i="4"/>
  <c r="H92" i="4"/>
  <c r="H103" i="4"/>
  <c r="H24" i="4"/>
  <c r="H44" i="4"/>
  <c r="H76" i="4"/>
  <c r="H16" i="4"/>
  <c r="H32" i="4"/>
  <c r="H48" i="4"/>
  <c r="H64" i="4"/>
  <c r="H96" i="4"/>
  <c r="H68" i="4"/>
  <c r="H84" i="4"/>
  <c r="H100" i="4"/>
  <c r="H72" i="4"/>
  <c r="H88" i="4"/>
  <c r="H104" i="4"/>
  <c r="H108" i="4"/>
  <c r="H112" i="4"/>
  <c r="H53" i="4"/>
  <c r="H57" i="4"/>
  <c r="H77" i="4"/>
  <c r="H93" i="4"/>
  <c r="H29" i="4"/>
  <c r="H65" i="4"/>
  <c r="H101" i="4"/>
  <c r="H45" i="4"/>
  <c r="H73" i="4"/>
  <c r="H105" i="4"/>
  <c r="H85" i="4"/>
  <c r="H113" i="4"/>
  <c r="H111" i="3"/>
  <c r="H113" i="3"/>
  <c r="H109" i="3"/>
  <c r="H101" i="3"/>
  <c r="H97" i="3"/>
  <c r="H89" i="3"/>
  <c r="H81" i="3"/>
  <c r="H112" i="3"/>
  <c r="H108" i="3"/>
  <c r="H104" i="3"/>
  <c r="H100" i="3"/>
  <c r="H96" i="3"/>
  <c r="H92" i="3"/>
  <c r="H88" i="3"/>
  <c r="H84" i="3"/>
  <c r="H80" i="3"/>
  <c r="H76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103" i="3"/>
  <c r="H99" i="3"/>
  <c r="H95" i="3"/>
  <c r="H91" i="3"/>
  <c r="H87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107" i="3"/>
  <c r="H8" i="3"/>
  <c r="H110" i="3"/>
  <c r="H106" i="3"/>
  <c r="H102" i="3"/>
  <c r="H98" i="3"/>
  <c r="H94" i="3"/>
  <c r="H90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H30" i="3"/>
  <c r="H26" i="3"/>
  <c r="H22" i="3"/>
  <c r="H18" i="3"/>
  <c r="H14" i="3"/>
  <c r="H10" i="3"/>
  <c r="H105" i="3"/>
  <c r="H93" i="3"/>
  <c r="H85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8" i="3"/>
  <c r="H114" i="4" l="1"/>
  <c r="F114" i="3"/>
  <c r="J5" i="3" l="1"/>
  <c r="K4" i="3"/>
  <c r="H114" i="3"/>
</calcChain>
</file>

<file path=xl/sharedStrings.xml><?xml version="1.0" encoding="utf-8"?>
<sst xmlns="http://schemas.openxmlformats.org/spreadsheetml/2006/main" count="250" uniqueCount="126">
  <si>
    <t>AR</t>
  </si>
  <si>
    <t>C2O</t>
  </si>
  <si>
    <t>CN2</t>
  </si>
  <si>
    <t>C2H</t>
  </si>
  <si>
    <t>C2H2</t>
  </si>
  <si>
    <t>C2H2OH</t>
  </si>
  <si>
    <t>C2H3</t>
  </si>
  <si>
    <t>C2H4</t>
  </si>
  <si>
    <t>C2H5</t>
  </si>
  <si>
    <t>C2H6</t>
  </si>
  <si>
    <t>C2N</t>
  </si>
  <si>
    <t>C2N2</t>
  </si>
  <si>
    <t>C3H2</t>
  </si>
  <si>
    <t>C3H4</t>
  </si>
  <si>
    <t>C3H6</t>
  </si>
  <si>
    <t>C3H7</t>
  </si>
  <si>
    <t>C4H6</t>
  </si>
  <si>
    <t>I*C3H7</t>
  </si>
  <si>
    <t>C3H8</t>
  </si>
  <si>
    <t>C4H</t>
  </si>
  <si>
    <t>C4H2</t>
  </si>
  <si>
    <t>C4H2OH</t>
  </si>
  <si>
    <t>C4H8</t>
  </si>
  <si>
    <t>C4H9</t>
  </si>
  <si>
    <t>C5H2</t>
  </si>
  <si>
    <t>C5H3</t>
  </si>
  <si>
    <t>C6H2</t>
  </si>
  <si>
    <t>C6H5</t>
  </si>
  <si>
    <t>C6H5O</t>
  </si>
  <si>
    <t>C5H5OH</t>
  </si>
  <si>
    <t>C6H6</t>
  </si>
  <si>
    <t>C6H7</t>
  </si>
  <si>
    <t>CH</t>
  </si>
  <si>
    <t>CH2</t>
  </si>
  <si>
    <t>CH2CHCCH</t>
  </si>
  <si>
    <t>CH2CHCCH2</t>
  </si>
  <si>
    <t>CH2CHCH2</t>
  </si>
  <si>
    <t>CH2CHCHCH</t>
  </si>
  <si>
    <t>CH2CHCHCH2</t>
  </si>
  <si>
    <t>CH2CO</t>
  </si>
  <si>
    <t>CH2O</t>
  </si>
  <si>
    <t>CH2OH</t>
  </si>
  <si>
    <t>CH3</t>
  </si>
  <si>
    <t>CH3CC</t>
  </si>
  <si>
    <t>CH3CCCH2</t>
  </si>
  <si>
    <t>CH3CCCH3</t>
  </si>
  <si>
    <t>CH3CCH2</t>
  </si>
  <si>
    <t>CH3CHCH</t>
  </si>
  <si>
    <t>CH3CH2CCH</t>
  </si>
  <si>
    <t>CH3CHO</t>
  </si>
  <si>
    <t>CH2CHO</t>
  </si>
  <si>
    <t>CH3CO</t>
  </si>
  <si>
    <t>CH3O</t>
  </si>
  <si>
    <t>CH3OH</t>
  </si>
  <si>
    <t>CH4</t>
  </si>
  <si>
    <t>CH4O</t>
  </si>
  <si>
    <t>CN</t>
  </si>
  <si>
    <t>CNC</t>
  </si>
  <si>
    <t>CNN</t>
  </si>
  <si>
    <t>CO</t>
  </si>
  <si>
    <t>CO2</t>
  </si>
  <si>
    <t>H</t>
  </si>
  <si>
    <t>H2C4O</t>
  </si>
  <si>
    <t>H2</t>
  </si>
  <si>
    <t>H2CCCCH</t>
  </si>
  <si>
    <t>H2CCCCH2</t>
  </si>
  <si>
    <t>H2CCCH</t>
  </si>
  <si>
    <t>H2CN</t>
  </si>
  <si>
    <t>H2NO</t>
  </si>
  <si>
    <t>H2O</t>
  </si>
  <si>
    <t>H2O2</t>
  </si>
  <si>
    <t>HC2N2</t>
  </si>
  <si>
    <t>HCCHCCH</t>
  </si>
  <si>
    <t>HCCO</t>
  </si>
  <si>
    <t>HCNN</t>
  </si>
  <si>
    <t>HCCOH</t>
  </si>
  <si>
    <t>HCN</t>
  </si>
  <si>
    <t>HCO</t>
  </si>
  <si>
    <t>HE</t>
  </si>
  <si>
    <t>HCNO</t>
  </si>
  <si>
    <t>HOCN</t>
  </si>
  <si>
    <t>HNCO</t>
  </si>
  <si>
    <t>HNNO</t>
  </si>
  <si>
    <t>HNO</t>
  </si>
  <si>
    <t>HNOH</t>
  </si>
  <si>
    <t>HO2</t>
  </si>
  <si>
    <t>N</t>
  </si>
  <si>
    <t>N2</t>
  </si>
  <si>
    <t>N2H2</t>
  </si>
  <si>
    <t>N2H3</t>
  </si>
  <si>
    <t>N2H4</t>
  </si>
  <si>
    <t>N2O</t>
  </si>
  <si>
    <t>NCN</t>
  </si>
  <si>
    <t>NCO</t>
  </si>
  <si>
    <t>NH</t>
  </si>
  <si>
    <t>NH2</t>
  </si>
  <si>
    <t>NH3</t>
  </si>
  <si>
    <t>NNH</t>
  </si>
  <si>
    <t>NO</t>
  </si>
  <si>
    <t>NCNO</t>
  </si>
  <si>
    <t>NO2</t>
  </si>
  <si>
    <t>O</t>
  </si>
  <si>
    <t>O2</t>
  </si>
  <si>
    <t>OH</t>
  </si>
  <si>
    <t>SO2</t>
  </si>
  <si>
    <t>MolWt</t>
  </si>
  <si>
    <t>kg/kmol</t>
  </si>
  <si>
    <t>Mole</t>
  </si>
  <si>
    <t>Mass</t>
  </si>
  <si>
    <t>%</t>
  </si>
  <si>
    <t>INPUT</t>
  </si>
  <si>
    <t>OUTPUT</t>
  </si>
  <si>
    <t>C2H5OH</t>
  </si>
  <si>
    <t>COMMON SPECIES</t>
  </si>
  <si>
    <t>OTHER SPECIES</t>
  </si>
  <si>
    <t>TOTAL</t>
  </si>
  <si>
    <t>Dr Anand M Shivapuji</t>
  </si>
  <si>
    <t>http://www.thermofluidscitech.com/</t>
  </si>
  <si>
    <t>architect@thermofluidscitech.com</t>
  </si>
  <si>
    <t>+91-9901777884</t>
  </si>
  <si>
    <t>NOTE: For other values the red check cell indicates error. Sum provided below for verification</t>
  </si>
  <si>
    <t>NOTE: Input mass fraction percentage should be greater than 99.9% and less than 100.1%</t>
  </si>
  <si>
    <t>NOTE: Input mole fraction percentage should be greater than 99.9% and less than 100.1%</t>
  </si>
  <si>
    <t>Input Sum :</t>
  </si>
  <si>
    <t>PLEASE ENTER THE MASS FRACTION IN THE INPUT SECTION</t>
  </si>
  <si>
    <t>PLEASE ENTER THE MOLE FRACTION IN THE INPUT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</si>
</sst>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.5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5" borderId="0" xfId="0" applyFont="1" applyFill="1" applyProtection="1"/>
    <xf numFmtId="0" fontId="0" fillId="0" borderId="1" xfId="0" applyBorder="1" applyProtection="1"/>
    <xf numFmtId="0" fontId="0" fillId="0" borderId="2" xfId="0" applyBorder="1" applyProtection="1"/>
    <xf numFmtId="164" fontId="0" fillId="0" borderId="2" xfId="0" applyNumberFormat="1" applyBorder="1" applyProtection="1"/>
    <xf numFmtId="0" fontId="0" fillId="0" borderId="4" xfId="0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6" xfId="0" applyBorder="1" applyProtection="1"/>
    <xf numFmtId="0" fontId="0" fillId="0" borderId="7" xfId="0" applyBorder="1" applyProtection="1"/>
    <xf numFmtId="164" fontId="0" fillId="0" borderId="7" xfId="0" applyNumberFormat="1" applyBorder="1" applyProtection="1"/>
    <xf numFmtId="0" fontId="0" fillId="0" borderId="0" xfId="0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65" fontId="0" fillId="0" borderId="2" xfId="0" applyNumberFormat="1" applyBorder="1" applyProtection="1"/>
    <xf numFmtId="2" fontId="1" fillId="0" borderId="3" xfId="0" applyNumberFormat="1" applyFont="1" applyBorder="1" applyProtection="1"/>
    <xf numFmtId="165" fontId="0" fillId="0" borderId="0" xfId="0" applyNumberFormat="1" applyBorder="1" applyProtection="1"/>
    <xf numFmtId="2" fontId="1" fillId="0" borderId="5" xfId="0" applyNumberFormat="1" applyFont="1" applyBorder="1" applyProtection="1"/>
    <xf numFmtId="165" fontId="0" fillId="0" borderId="7" xfId="0" applyNumberFormat="1" applyBorder="1" applyProtection="1"/>
    <xf numFmtId="2" fontId="1" fillId="0" borderId="8" xfId="0" applyNumberFormat="1" applyFont="1" applyBorder="1" applyProtection="1"/>
    <xf numFmtId="2" fontId="4" fillId="0" borderId="0" xfId="0" applyNumberFormat="1" applyFont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2" fontId="0" fillId="0" borderId="0" xfId="0" applyNumberFormat="1" applyProtection="1"/>
    <xf numFmtId="0" fontId="4" fillId="0" borderId="0" xfId="0" applyFont="1" applyProtection="1"/>
    <xf numFmtId="0" fontId="7" fillId="0" borderId="1" xfId="0" applyFont="1" applyBorder="1" applyAlignment="1" applyProtection="1">
      <alignment horizontal="right"/>
    </xf>
    <xf numFmtId="2" fontId="7" fillId="0" borderId="3" xfId="0" applyNumberFormat="1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textRotation="255"/>
    </xf>
    <xf numFmtId="0" fontId="0" fillId="2" borderId="0" xfId="0" applyFill="1" applyBorder="1" applyAlignment="1" applyProtection="1">
      <alignment horizontal="center" vertical="center" textRotation="255"/>
    </xf>
    <xf numFmtId="0" fontId="0" fillId="3" borderId="0" xfId="0" applyFill="1" applyBorder="1" applyAlignment="1" applyProtection="1">
      <alignment vertical="center" textRotation="255"/>
    </xf>
    <xf numFmtId="0" fontId="0" fillId="3" borderId="7" xfId="0" applyFill="1" applyBorder="1" applyAlignment="1" applyProtection="1">
      <alignment vertical="center" textRotation="255"/>
    </xf>
    <xf numFmtId="0" fontId="5" fillId="4" borderId="6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49" fontId="6" fillId="5" borderId="0" xfId="0" applyNumberFormat="1" applyFont="1" applyFill="1" applyAlignment="1" applyProtection="1"/>
    <xf numFmtId="0" fontId="2" fillId="5" borderId="0" xfId="0" applyFont="1" applyFill="1" applyAlignment="1" applyProtection="1"/>
    <xf numFmtId="0" fontId="6" fillId="5" borderId="0" xfId="0" applyFont="1" applyFill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4" fillId="0" borderId="0" xfId="0" applyFont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Normal" xfId="0" builtinId="0"/>
  </cellStyles>
  <dxfs count="10"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114"/>
  <sheetViews>
    <sheetView workbookViewId="0">
      <selection activeCell="O18" sqref="O18"/>
    </sheetView>
  </sheetViews>
  <sheetFormatPr defaultRowHeight="14.4" x14ac:dyDescent="0.3"/>
  <cols>
    <col min="1" max="1" width="8.88671875" style="14"/>
    <col min="2" max="3" width="9.77734375" style="14" customWidth="1"/>
    <col min="4" max="4" width="12.33203125" style="14" bestFit="1" customWidth="1"/>
    <col min="5" max="5" width="9.77734375" style="14" hidden="1" customWidth="1"/>
    <col min="6" max="6" width="9.77734375" style="14" customWidth="1"/>
    <col min="7" max="7" width="9.77734375" style="14" hidden="1" customWidth="1"/>
    <col min="8" max="8" width="9.77734375" style="14" customWidth="1"/>
    <col min="9" max="9" width="8.88671875" style="14"/>
    <col min="10" max="10" width="14.77734375" style="14" customWidth="1"/>
    <col min="11" max="16384" width="8.88671875" style="14"/>
  </cols>
  <sheetData>
    <row r="1" spans="2:17" ht="16.8" x14ac:dyDescent="0.35">
      <c r="B1" s="46" t="s">
        <v>116</v>
      </c>
      <c r="C1" s="45"/>
      <c r="D1" s="45"/>
      <c r="E1" s="45"/>
      <c r="F1" s="4"/>
      <c r="G1" s="4"/>
      <c r="H1" s="4"/>
      <c r="J1" s="31" t="s">
        <v>124</v>
      </c>
    </row>
    <row r="2" spans="2:17" ht="16.8" x14ac:dyDescent="0.35">
      <c r="B2" s="46" t="s">
        <v>117</v>
      </c>
      <c r="C2" s="45"/>
      <c r="D2" s="45"/>
      <c r="E2" s="45"/>
      <c r="F2" s="4"/>
      <c r="G2" s="4"/>
      <c r="H2" s="4"/>
      <c r="J2" s="47" t="s">
        <v>121</v>
      </c>
      <c r="K2" s="47"/>
      <c r="L2" s="47"/>
      <c r="M2" s="47"/>
      <c r="N2" s="47"/>
      <c r="O2" s="47"/>
      <c r="P2" s="47"/>
      <c r="Q2" s="47"/>
    </row>
    <row r="3" spans="2:17" ht="17.399999999999999" thickBot="1" x14ac:dyDescent="0.4">
      <c r="B3" s="46" t="s">
        <v>118</v>
      </c>
      <c r="C3" s="45"/>
      <c r="D3" s="45"/>
      <c r="E3" s="45"/>
      <c r="F3" s="4"/>
      <c r="G3" s="4"/>
      <c r="H3" s="4"/>
      <c r="J3" s="15" t="s">
        <v>120</v>
      </c>
      <c r="K3" s="15"/>
      <c r="L3" s="15"/>
      <c r="M3" s="15"/>
      <c r="N3" s="15"/>
      <c r="O3" s="15"/>
      <c r="P3" s="15"/>
      <c r="Q3" s="15"/>
    </row>
    <row r="4" spans="2:17" ht="18" x14ac:dyDescent="0.35">
      <c r="B4" s="44" t="s">
        <v>119</v>
      </c>
      <c r="C4" s="45"/>
      <c r="D4" s="45"/>
      <c r="E4" s="45"/>
      <c r="F4" s="4"/>
      <c r="G4" s="4"/>
      <c r="H4" s="4"/>
      <c r="J4" s="32" t="s">
        <v>123</v>
      </c>
      <c r="K4" s="33">
        <f>F114</f>
        <v>99.999999999999986</v>
      </c>
    </row>
    <row r="5" spans="2:17" ht="16.2" thickBot="1" x14ac:dyDescent="0.35">
      <c r="F5" s="16" t="s">
        <v>110</v>
      </c>
      <c r="G5" s="16"/>
      <c r="H5" s="16" t="s">
        <v>111</v>
      </c>
      <c r="J5" s="42" t="str">
        <f>IF(AND(F114&lt;100.1,F114&gt;99.9),"INPUT OK","INPUT ERROR")</f>
        <v>INPUT OK</v>
      </c>
      <c r="K5" s="43"/>
    </row>
    <row r="6" spans="2:17" ht="15.6" x14ac:dyDescent="0.3">
      <c r="B6" s="34"/>
      <c r="C6" s="36"/>
      <c r="D6" s="36"/>
      <c r="E6" s="17" t="s">
        <v>105</v>
      </c>
      <c r="F6" s="17" t="s">
        <v>108</v>
      </c>
      <c r="G6" s="17"/>
      <c r="H6" s="18" t="s">
        <v>107</v>
      </c>
    </row>
    <row r="7" spans="2:17" ht="16.2" thickBot="1" x14ac:dyDescent="0.35">
      <c r="B7" s="35"/>
      <c r="C7" s="37"/>
      <c r="D7" s="37"/>
      <c r="E7" s="19" t="s">
        <v>106</v>
      </c>
      <c r="F7" s="19" t="s">
        <v>109</v>
      </c>
      <c r="G7" s="19"/>
      <c r="H7" s="20" t="s">
        <v>109</v>
      </c>
    </row>
    <row r="8" spans="2:17" x14ac:dyDescent="0.3">
      <c r="B8" s="5">
        <v>1</v>
      </c>
      <c r="C8" s="38" t="s">
        <v>113</v>
      </c>
      <c r="D8" s="6" t="s">
        <v>102</v>
      </c>
      <c r="E8" s="7">
        <v>31.998000000000001</v>
      </c>
      <c r="F8" s="3">
        <v>23.15</v>
      </c>
      <c r="G8" s="21">
        <f>1/E8</f>
        <v>3.125195324707794E-2</v>
      </c>
      <c r="H8" s="22">
        <f>F8*$G$114/E8</f>
        <v>20.955248356479302</v>
      </c>
      <c r="J8" s="30"/>
    </row>
    <row r="9" spans="2:17" x14ac:dyDescent="0.3">
      <c r="B9" s="8">
        <v>2</v>
      </c>
      <c r="C9" s="39"/>
      <c r="D9" s="9" t="s">
        <v>87</v>
      </c>
      <c r="E9" s="10">
        <v>28.013400000000001</v>
      </c>
      <c r="F9" s="1">
        <v>75.52</v>
      </c>
      <c r="G9" s="23">
        <f t="shared" ref="G9:G72" si="0">1/E9</f>
        <v>3.5697202053303061E-2</v>
      </c>
      <c r="H9" s="24">
        <f t="shared" ref="H9:H72" si="1">F9*$G$114/E9</f>
        <v>78.08377651832248</v>
      </c>
    </row>
    <row r="10" spans="2:17" x14ac:dyDescent="0.3">
      <c r="B10" s="8">
        <v>3</v>
      </c>
      <c r="C10" s="39"/>
      <c r="D10" s="9" t="s">
        <v>60</v>
      </c>
      <c r="E10" s="10">
        <v>44.008700000000005</v>
      </c>
      <c r="F10" s="1">
        <v>0.05</v>
      </c>
      <c r="G10" s="23">
        <f t="shared" si="0"/>
        <v>2.2722779813991321E-2</v>
      </c>
      <c r="H10" s="24">
        <f t="shared" si="1"/>
        <v>3.290759286451047E-2</v>
      </c>
    </row>
    <row r="11" spans="2:17" x14ac:dyDescent="0.3">
      <c r="B11" s="8">
        <v>4</v>
      </c>
      <c r="C11" s="39"/>
      <c r="D11" s="9" t="s">
        <v>59</v>
      </c>
      <c r="E11" s="10">
        <v>28.009700000000002</v>
      </c>
      <c r="F11" s="1">
        <v>0</v>
      </c>
      <c r="G11" s="23">
        <f t="shared" si="0"/>
        <v>3.5701917549991607E-2</v>
      </c>
      <c r="H11" s="24">
        <f t="shared" si="1"/>
        <v>0</v>
      </c>
    </row>
    <row r="12" spans="2:17" x14ac:dyDescent="0.3">
      <c r="B12" s="8">
        <v>5</v>
      </c>
      <c r="C12" s="39"/>
      <c r="D12" s="9" t="s">
        <v>63</v>
      </c>
      <c r="E12" s="10">
        <v>2.0158800000000001</v>
      </c>
      <c r="F12" s="1">
        <v>0</v>
      </c>
      <c r="G12" s="23">
        <f t="shared" si="0"/>
        <v>0.49606127348850126</v>
      </c>
      <c r="H12" s="24">
        <f t="shared" si="1"/>
        <v>0</v>
      </c>
    </row>
    <row r="13" spans="2:17" x14ac:dyDescent="0.3">
      <c r="B13" s="8">
        <v>6</v>
      </c>
      <c r="C13" s="39"/>
      <c r="D13" s="9" t="s">
        <v>69</v>
      </c>
      <c r="E13" s="10">
        <v>18.014880000000002</v>
      </c>
      <c r="F13" s="1">
        <v>0</v>
      </c>
      <c r="G13" s="23">
        <f t="shared" si="0"/>
        <v>5.5509667563702889E-2</v>
      </c>
      <c r="H13" s="24">
        <f t="shared" si="1"/>
        <v>0</v>
      </c>
    </row>
    <row r="14" spans="2:17" x14ac:dyDescent="0.3">
      <c r="B14" s="8">
        <v>7</v>
      </c>
      <c r="C14" s="39"/>
      <c r="D14" s="9" t="s">
        <v>85</v>
      </c>
      <c r="E14" s="10">
        <v>33.005940000000002</v>
      </c>
      <c r="F14" s="1">
        <v>0</v>
      </c>
      <c r="G14" s="23">
        <f t="shared" si="0"/>
        <v>3.0297576739217243E-2</v>
      </c>
      <c r="H14" s="24">
        <f t="shared" si="1"/>
        <v>0</v>
      </c>
    </row>
    <row r="15" spans="2:17" x14ac:dyDescent="0.3">
      <c r="B15" s="8">
        <v>8</v>
      </c>
      <c r="C15" s="39"/>
      <c r="D15" s="9" t="s">
        <v>78</v>
      </c>
      <c r="E15" s="10">
        <v>4.0026000000000002</v>
      </c>
      <c r="F15" s="1">
        <v>0</v>
      </c>
      <c r="G15" s="23">
        <f t="shared" si="0"/>
        <v>0.24983760555638834</v>
      </c>
      <c r="H15" s="24">
        <f t="shared" si="1"/>
        <v>0</v>
      </c>
    </row>
    <row r="16" spans="2:17" x14ac:dyDescent="0.3">
      <c r="B16" s="8">
        <v>9</v>
      </c>
      <c r="C16" s="39"/>
      <c r="D16" s="9" t="s">
        <v>0</v>
      </c>
      <c r="E16" s="10">
        <v>39.948</v>
      </c>
      <c r="F16" s="1">
        <v>1.28</v>
      </c>
      <c r="G16" s="23">
        <f t="shared" si="0"/>
        <v>2.5032542304996495E-2</v>
      </c>
      <c r="H16" s="24">
        <f t="shared" si="1"/>
        <v>0.92806753233371819</v>
      </c>
    </row>
    <row r="17" spans="2:8" x14ac:dyDescent="0.3">
      <c r="B17" s="8">
        <v>10</v>
      </c>
      <c r="C17" s="39"/>
      <c r="D17" s="9" t="s">
        <v>54</v>
      </c>
      <c r="E17" s="10">
        <v>16.042459999999998</v>
      </c>
      <c r="F17" s="1">
        <v>0</v>
      </c>
      <c r="G17" s="23">
        <f t="shared" si="0"/>
        <v>6.2334579609361659E-2</v>
      </c>
      <c r="H17" s="24">
        <f t="shared" si="1"/>
        <v>0</v>
      </c>
    </row>
    <row r="18" spans="2:8" x14ac:dyDescent="0.3">
      <c r="B18" s="8">
        <v>11</v>
      </c>
      <c r="C18" s="39"/>
      <c r="D18" s="9" t="s">
        <v>104</v>
      </c>
      <c r="E18" s="10">
        <v>64.063000000000002</v>
      </c>
      <c r="F18" s="1">
        <v>0</v>
      </c>
      <c r="G18" s="23">
        <f t="shared" si="0"/>
        <v>1.5609634266269141E-2</v>
      </c>
      <c r="H18" s="24">
        <f t="shared" si="1"/>
        <v>0</v>
      </c>
    </row>
    <row r="19" spans="2:8" x14ac:dyDescent="0.3">
      <c r="B19" s="8">
        <v>12</v>
      </c>
      <c r="C19" s="39"/>
      <c r="D19" s="9" t="s">
        <v>98</v>
      </c>
      <c r="E19" s="10">
        <v>30.005700000000001</v>
      </c>
      <c r="F19" s="1">
        <v>0</v>
      </c>
      <c r="G19" s="23">
        <f t="shared" si="0"/>
        <v>3.3327001203104743E-2</v>
      </c>
      <c r="H19" s="24">
        <f t="shared" si="1"/>
        <v>0</v>
      </c>
    </row>
    <row r="20" spans="2:8" x14ac:dyDescent="0.3">
      <c r="B20" s="8">
        <v>13</v>
      </c>
      <c r="C20" s="39"/>
      <c r="D20" s="9" t="s">
        <v>100</v>
      </c>
      <c r="E20" s="10">
        <v>46.0047</v>
      </c>
      <c r="F20" s="1">
        <v>0</v>
      </c>
      <c r="G20" s="23">
        <f t="shared" si="0"/>
        <v>2.1736909489682574E-2</v>
      </c>
      <c r="H20" s="24">
        <f t="shared" si="1"/>
        <v>0</v>
      </c>
    </row>
    <row r="21" spans="2:8" x14ac:dyDescent="0.3">
      <c r="B21" s="8">
        <v>14</v>
      </c>
      <c r="C21" s="39"/>
      <c r="D21" s="9" t="s">
        <v>91</v>
      </c>
      <c r="E21" s="10">
        <v>44.0124</v>
      </c>
      <c r="F21" s="1">
        <v>0</v>
      </c>
      <c r="G21" s="23">
        <f t="shared" si="0"/>
        <v>2.2720869573120302E-2</v>
      </c>
      <c r="H21" s="24">
        <f t="shared" si="1"/>
        <v>0</v>
      </c>
    </row>
    <row r="22" spans="2:8" x14ac:dyDescent="0.3">
      <c r="B22" s="8">
        <v>15</v>
      </c>
      <c r="C22" s="39"/>
      <c r="D22" s="9" t="s">
        <v>103</v>
      </c>
      <c r="E22" s="10">
        <v>17.00694</v>
      </c>
      <c r="F22" s="1">
        <v>0</v>
      </c>
      <c r="G22" s="23">
        <f t="shared" si="0"/>
        <v>5.8799525370231212E-2</v>
      </c>
      <c r="H22" s="24">
        <f t="shared" si="1"/>
        <v>0</v>
      </c>
    </row>
    <row r="23" spans="2:8" x14ac:dyDescent="0.3">
      <c r="B23" s="8">
        <v>16</v>
      </c>
      <c r="C23" s="39"/>
      <c r="D23" s="9" t="s">
        <v>9</v>
      </c>
      <c r="E23" s="10">
        <v>30.069040000000001</v>
      </c>
      <c r="F23" s="1">
        <v>0</v>
      </c>
      <c r="G23" s="23">
        <f t="shared" si="0"/>
        <v>3.3256798354719667E-2</v>
      </c>
      <c r="H23" s="24">
        <f t="shared" si="1"/>
        <v>0</v>
      </c>
    </row>
    <row r="24" spans="2:8" x14ac:dyDescent="0.3">
      <c r="B24" s="8">
        <v>17</v>
      </c>
      <c r="C24" s="39"/>
      <c r="D24" s="9" t="s">
        <v>18</v>
      </c>
      <c r="E24" s="10">
        <v>44.095619999999997</v>
      </c>
      <c r="F24" s="1">
        <v>0</v>
      </c>
      <c r="G24" s="23">
        <f t="shared" si="0"/>
        <v>2.267798933318094E-2</v>
      </c>
      <c r="H24" s="24">
        <f t="shared" si="1"/>
        <v>0</v>
      </c>
    </row>
    <row r="25" spans="2:8" x14ac:dyDescent="0.3">
      <c r="B25" s="8">
        <v>18</v>
      </c>
      <c r="C25" s="39"/>
      <c r="D25" s="9" t="s">
        <v>53</v>
      </c>
      <c r="E25" s="10">
        <v>32.041460000000001</v>
      </c>
      <c r="F25" s="1">
        <v>0</v>
      </c>
      <c r="G25" s="23">
        <f t="shared" si="0"/>
        <v>3.1209564108501921E-2</v>
      </c>
      <c r="H25" s="24">
        <f t="shared" si="1"/>
        <v>0</v>
      </c>
    </row>
    <row r="26" spans="2:8" x14ac:dyDescent="0.3">
      <c r="B26" s="8">
        <v>19</v>
      </c>
      <c r="C26" s="39"/>
      <c r="D26" s="9" t="s">
        <v>112</v>
      </c>
      <c r="E26" s="10">
        <v>46.068040000000003</v>
      </c>
      <c r="F26" s="1">
        <v>0</v>
      </c>
      <c r="G26" s="23">
        <f t="shared" si="0"/>
        <v>2.170702291653823E-2</v>
      </c>
      <c r="H26" s="24">
        <f t="shared" si="1"/>
        <v>0</v>
      </c>
    </row>
    <row r="27" spans="2:8" x14ac:dyDescent="0.3">
      <c r="B27" s="8">
        <v>20</v>
      </c>
      <c r="C27" s="39"/>
      <c r="D27" s="9" t="s">
        <v>95</v>
      </c>
      <c r="E27" s="10">
        <v>16.022580000000001</v>
      </c>
      <c r="F27" s="1">
        <v>0</v>
      </c>
      <c r="G27" s="23">
        <f t="shared" si="0"/>
        <v>6.2411921176240025E-2</v>
      </c>
      <c r="H27" s="24">
        <f t="shared" si="1"/>
        <v>0</v>
      </c>
    </row>
    <row r="28" spans="2:8" x14ac:dyDescent="0.3">
      <c r="B28" s="8">
        <v>21</v>
      </c>
      <c r="C28" s="39"/>
      <c r="D28" s="9" t="s">
        <v>96</v>
      </c>
      <c r="E28" s="10">
        <v>17.030519999999999</v>
      </c>
      <c r="F28" s="1">
        <v>0</v>
      </c>
      <c r="G28" s="23">
        <f t="shared" si="0"/>
        <v>5.8718113128665483E-2</v>
      </c>
      <c r="H28" s="24">
        <f t="shared" si="1"/>
        <v>0</v>
      </c>
    </row>
    <row r="29" spans="2:8" x14ac:dyDescent="0.3">
      <c r="B29" s="8">
        <v>22</v>
      </c>
      <c r="C29" s="39"/>
      <c r="D29" s="9" t="s">
        <v>61</v>
      </c>
      <c r="E29" s="10">
        <v>1.0079400000000001</v>
      </c>
      <c r="F29" s="1">
        <v>0</v>
      </c>
      <c r="G29" s="23">
        <f t="shared" si="0"/>
        <v>0.99212254697700253</v>
      </c>
      <c r="H29" s="24">
        <f t="shared" si="1"/>
        <v>0</v>
      </c>
    </row>
    <row r="30" spans="2:8" x14ac:dyDescent="0.3">
      <c r="B30" s="8">
        <v>23</v>
      </c>
      <c r="C30" s="39"/>
      <c r="D30" s="9" t="s">
        <v>86</v>
      </c>
      <c r="E30" s="10">
        <v>14.0067</v>
      </c>
      <c r="F30" s="1">
        <v>0</v>
      </c>
      <c r="G30" s="23">
        <f t="shared" si="0"/>
        <v>7.1394404106606121E-2</v>
      </c>
      <c r="H30" s="24">
        <f t="shared" si="1"/>
        <v>0</v>
      </c>
    </row>
    <row r="31" spans="2:8" x14ac:dyDescent="0.3">
      <c r="B31" s="8">
        <v>24</v>
      </c>
      <c r="C31" s="40" t="s">
        <v>114</v>
      </c>
      <c r="D31" s="9" t="s">
        <v>101</v>
      </c>
      <c r="E31" s="10">
        <v>15.999000000000001</v>
      </c>
      <c r="F31" s="1">
        <v>0</v>
      </c>
      <c r="G31" s="23">
        <f t="shared" si="0"/>
        <v>6.2503906494155881E-2</v>
      </c>
      <c r="H31" s="24">
        <f t="shared" si="1"/>
        <v>0</v>
      </c>
    </row>
    <row r="32" spans="2:8" x14ac:dyDescent="0.3">
      <c r="B32" s="8">
        <v>25</v>
      </c>
      <c r="C32" s="40"/>
      <c r="D32" s="9" t="s">
        <v>1</v>
      </c>
      <c r="E32" s="10">
        <v>40.020400000000002</v>
      </c>
      <c r="F32" s="1">
        <v>0</v>
      </c>
      <c r="G32" s="23">
        <f t="shared" si="0"/>
        <v>2.4987256499185415E-2</v>
      </c>
      <c r="H32" s="24">
        <f t="shared" si="1"/>
        <v>0</v>
      </c>
    </row>
    <row r="33" spans="2:8" x14ac:dyDescent="0.3">
      <c r="B33" s="8">
        <v>26</v>
      </c>
      <c r="C33" s="40"/>
      <c r="D33" s="9" t="s">
        <v>2</v>
      </c>
      <c r="E33" s="10">
        <v>40.024100000000004</v>
      </c>
      <c r="F33" s="1">
        <v>0</v>
      </c>
      <c r="G33" s="23">
        <f t="shared" si="0"/>
        <v>2.4984946569691757E-2</v>
      </c>
      <c r="H33" s="24">
        <f t="shared" si="1"/>
        <v>0</v>
      </c>
    </row>
    <row r="34" spans="2:8" x14ac:dyDescent="0.3">
      <c r="B34" s="8">
        <v>27</v>
      </c>
      <c r="C34" s="40"/>
      <c r="D34" s="9" t="s">
        <v>3</v>
      </c>
      <c r="E34" s="10">
        <v>25.029340000000001</v>
      </c>
      <c r="F34" s="1">
        <v>0</v>
      </c>
      <c r="G34" s="23">
        <f t="shared" si="0"/>
        <v>3.9953111028896482E-2</v>
      </c>
      <c r="H34" s="24">
        <f t="shared" si="1"/>
        <v>0</v>
      </c>
    </row>
    <row r="35" spans="2:8" x14ac:dyDescent="0.3">
      <c r="B35" s="8">
        <v>28</v>
      </c>
      <c r="C35" s="40"/>
      <c r="D35" s="9" t="s">
        <v>4</v>
      </c>
      <c r="E35" s="10">
        <v>26.037279999999999</v>
      </c>
      <c r="F35" s="1">
        <v>0</v>
      </c>
      <c r="G35" s="23">
        <f t="shared" si="0"/>
        <v>3.8406469492973154E-2</v>
      </c>
      <c r="H35" s="24">
        <f t="shared" si="1"/>
        <v>0</v>
      </c>
    </row>
    <row r="36" spans="2:8" x14ac:dyDescent="0.3">
      <c r="B36" s="8">
        <v>29</v>
      </c>
      <c r="C36" s="40"/>
      <c r="D36" s="9" t="s">
        <v>5</v>
      </c>
      <c r="E36" s="10">
        <v>43.044220000000003</v>
      </c>
      <c r="F36" s="1">
        <v>0</v>
      </c>
      <c r="G36" s="23">
        <f t="shared" si="0"/>
        <v>2.3231922892318641E-2</v>
      </c>
      <c r="H36" s="24">
        <f t="shared" si="1"/>
        <v>0</v>
      </c>
    </row>
    <row r="37" spans="2:8" x14ac:dyDescent="0.3">
      <c r="B37" s="8">
        <v>30</v>
      </c>
      <c r="C37" s="40"/>
      <c r="D37" s="9" t="s">
        <v>6</v>
      </c>
      <c r="E37" s="10">
        <v>27.04522</v>
      </c>
      <c r="F37" s="1">
        <v>0</v>
      </c>
      <c r="G37" s="23">
        <f t="shared" si="0"/>
        <v>3.6975110574068173E-2</v>
      </c>
      <c r="H37" s="24">
        <f t="shared" si="1"/>
        <v>0</v>
      </c>
    </row>
    <row r="38" spans="2:8" x14ac:dyDescent="0.3">
      <c r="B38" s="8">
        <v>31</v>
      </c>
      <c r="C38" s="40"/>
      <c r="D38" s="9" t="s">
        <v>7</v>
      </c>
      <c r="E38" s="10">
        <v>28.053159999999998</v>
      </c>
      <c r="F38" s="1">
        <v>0</v>
      </c>
      <c r="G38" s="23">
        <f t="shared" si="0"/>
        <v>3.5646608082654505E-2</v>
      </c>
      <c r="H38" s="24">
        <f t="shared" si="1"/>
        <v>0</v>
      </c>
    </row>
    <row r="39" spans="2:8" x14ac:dyDescent="0.3">
      <c r="B39" s="8">
        <v>32</v>
      </c>
      <c r="C39" s="40"/>
      <c r="D39" s="9" t="s">
        <v>8</v>
      </c>
      <c r="E39" s="10">
        <v>29.0611</v>
      </c>
      <c r="F39" s="1">
        <v>0</v>
      </c>
      <c r="G39" s="23">
        <f t="shared" si="0"/>
        <v>3.4410259763050954E-2</v>
      </c>
      <c r="H39" s="24">
        <f t="shared" si="1"/>
        <v>0</v>
      </c>
    </row>
    <row r="40" spans="2:8" x14ac:dyDescent="0.3">
      <c r="B40" s="8">
        <v>33</v>
      </c>
      <c r="C40" s="40"/>
      <c r="D40" s="9" t="s">
        <v>10</v>
      </c>
      <c r="E40" s="10">
        <v>38.028100000000002</v>
      </c>
      <c r="F40" s="1">
        <v>0</v>
      </c>
      <c r="G40" s="23">
        <f t="shared" si="0"/>
        <v>2.6296344019290995E-2</v>
      </c>
      <c r="H40" s="24">
        <f t="shared" si="1"/>
        <v>0</v>
      </c>
    </row>
    <row r="41" spans="2:8" x14ac:dyDescent="0.3">
      <c r="B41" s="8">
        <v>34</v>
      </c>
      <c r="C41" s="40"/>
      <c r="D41" s="9" t="s">
        <v>11</v>
      </c>
      <c r="E41" s="10">
        <v>52.034800000000004</v>
      </c>
      <c r="F41" s="1">
        <v>0</v>
      </c>
      <c r="G41" s="23">
        <f t="shared" si="0"/>
        <v>1.9217908015405072E-2</v>
      </c>
      <c r="H41" s="24">
        <f t="shared" si="1"/>
        <v>0</v>
      </c>
    </row>
    <row r="42" spans="2:8" x14ac:dyDescent="0.3">
      <c r="B42" s="8">
        <v>35</v>
      </c>
      <c r="C42" s="40"/>
      <c r="D42" s="9" t="s">
        <v>12</v>
      </c>
      <c r="E42" s="10">
        <v>38.047980000000003</v>
      </c>
      <c r="F42" s="1">
        <v>0</v>
      </c>
      <c r="G42" s="23">
        <f t="shared" si="0"/>
        <v>2.6282604227609453E-2</v>
      </c>
      <c r="H42" s="24">
        <f t="shared" si="1"/>
        <v>0</v>
      </c>
    </row>
    <row r="43" spans="2:8" x14ac:dyDescent="0.3">
      <c r="B43" s="8">
        <v>36</v>
      </c>
      <c r="C43" s="40"/>
      <c r="D43" s="9" t="s">
        <v>13</v>
      </c>
      <c r="E43" s="10">
        <v>40.063859999999998</v>
      </c>
      <c r="F43" s="1">
        <v>0</v>
      </c>
      <c r="G43" s="23">
        <f t="shared" si="0"/>
        <v>2.4960151118738935E-2</v>
      </c>
      <c r="H43" s="24">
        <f t="shared" si="1"/>
        <v>0</v>
      </c>
    </row>
    <row r="44" spans="2:8" x14ac:dyDescent="0.3">
      <c r="B44" s="8">
        <v>37</v>
      </c>
      <c r="C44" s="40"/>
      <c r="D44" s="9" t="s">
        <v>14</v>
      </c>
      <c r="E44" s="10">
        <v>42.079740000000001</v>
      </c>
      <c r="F44" s="1">
        <v>0</v>
      </c>
      <c r="G44" s="23">
        <f t="shared" si="0"/>
        <v>2.3764405388436334E-2</v>
      </c>
      <c r="H44" s="24">
        <f t="shared" si="1"/>
        <v>0</v>
      </c>
    </row>
    <row r="45" spans="2:8" x14ac:dyDescent="0.3">
      <c r="B45" s="8">
        <v>38</v>
      </c>
      <c r="C45" s="40"/>
      <c r="D45" s="9" t="s">
        <v>15</v>
      </c>
      <c r="E45" s="10">
        <v>43.087679999999999</v>
      </c>
      <c r="F45" s="1">
        <v>0</v>
      </c>
      <c r="G45" s="23">
        <f t="shared" si="0"/>
        <v>2.3208490222727241E-2</v>
      </c>
      <c r="H45" s="24">
        <f t="shared" si="1"/>
        <v>0</v>
      </c>
    </row>
    <row r="46" spans="2:8" x14ac:dyDescent="0.3">
      <c r="B46" s="8">
        <v>39</v>
      </c>
      <c r="C46" s="40"/>
      <c r="D46" s="9" t="s">
        <v>16</v>
      </c>
      <c r="E46" s="10">
        <v>54.090440000000001</v>
      </c>
      <c r="F46" s="1">
        <v>0</v>
      </c>
      <c r="G46" s="23">
        <f t="shared" si="0"/>
        <v>1.8487555287034087E-2</v>
      </c>
      <c r="H46" s="24">
        <f t="shared" si="1"/>
        <v>0</v>
      </c>
    </row>
    <row r="47" spans="2:8" x14ac:dyDescent="0.3">
      <c r="B47" s="8">
        <v>40</v>
      </c>
      <c r="C47" s="40"/>
      <c r="D47" s="9" t="s">
        <v>17</v>
      </c>
      <c r="E47" s="10">
        <v>43.087679999999999</v>
      </c>
      <c r="F47" s="1">
        <v>0</v>
      </c>
      <c r="G47" s="23">
        <f t="shared" si="0"/>
        <v>2.3208490222727241E-2</v>
      </c>
      <c r="H47" s="24">
        <f t="shared" si="1"/>
        <v>0</v>
      </c>
    </row>
    <row r="48" spans="2:8" x14ac:dyDescent="0.3">
      <c r="B48" s="8">
        <v>41</v>
      </c>
      <c r="C48" s="40"/>
      <c r="D48" s="9" t="s">
        <v>19</v>
      </c>
      <c r="E48" s="10">
        <v>49.050739999999998</v>
      </c>
      <c r="F48" s="1">
        <v>0</v>
      </c>
      <c r="G48" s="23">
        <f t="shared" si="0"/>
        <v>2.0387052264654929E-2</v>
      </c>
      <c r="H48" s="24">
        <f t="shared" si="1"/>
        <v>0</v>
      </c>
    </row>
    <row r="49" spans="2:8" x14ac:dyDescent="0.3">
      <c r="B49" s="8">
        <v>42</v>
      </c>
      <c r="C49" s="40"/>
      <c r="D49" s="9" t="s">
        <v>20</v>
      </c>
      <c r="E49" s="10">
        <v>50.058680000000003</v>
      </c>
      <c r="F49" s="1">
        <v>0</v>
      </c>
      <c r="G49" s="23">
        <f t="shared" si="0"/>
        <v>1.9976555514448241E-2</v>
      </c>
      <c r="H49" s="24">
        <f t="shared" si="1"/>
        <v>0</v>
      </c>
    </row>
    <row r="50" spans="2:8" x14ac:dyDescent="0.3">
      <c r="B50" s="8">
        <v>43</v>
      </c>
      <c r="C50" s="40"/>
      <c r="D50" s="9" t="s">
        <v>21</v>
      </c>
      <c r="E50" s="10">
        <v>67.065619999999996</v>
      </c>
      <c r="F50" s="1">
        <v>0</v>
      </c>
      <c r="G50" s="23">
        <f t="shared" si="0"/>
        <v>1.4910769482187745E-2</v>
      </c>
      <c r="H50" s="24">
        <f t="shared" si="1"/>
        <v>0</v>
      </c>
    </row>
    <row r="51" spans="2:8" x14ac:dyDescent="0.3">
      <c r="B51" s="8">
        <v>44</v>
      </c>
      <c r="C51" s="40"/>
      <c r="D51" s="9" t="s">
        <v>22</v>
      </c>
      <c r="E51" s="10">
        <v>56.106319999999997</v>
      </c>
      <c r="F51" s="1">
        <v>0</v>
      </c>
      <c r="G51" s="23">
        <f t="shared" si="0"/>
        <v>1.7823304041327252E-2</v>
      </c>
      <c r="H51" s="24">
        <f t="shared" si="1"/>
        <v>0</v>
      </c>
    </row>
    <row r="52" spans="2:8" x14ac:dyDescent="0.3">
      <c r="B52" s="8">
        <v>45</v>
      </c>
      <c r="C52" s="40"/>
      <c r="D52" s="9" t="s">
        <v>23</v>
      </c>
      <c r="E52" s="10">
        <v>57.114260000000002</v>
      </c>
      <c r="F52" s="1">
        <v>0</v>
      </c>
      <c r="G52" s="23">
        <f t="shared" si="0"/>
        <v>1.7508762260073054E-2</v>
      </c>
      <c r="H52" s="24">
        <f t="shared" si="1"/>
        <v>0</v>
      </c>
    </row>
    <row r="53" spans="2:8" x14ac:dyDescent="0.3">
      <c r="B53" s="8">
        <v>46</v>
      </c>
      <c r="C53" s="40"/>
      <c r="D53" s="9" t="s">
        <v>24</v>
      </c>
      <c r="E53" s="10">
        <v>62.069380000000002</v>
      </c>
      <c r="F53" s="1">
        <v>0</v>
      </c>
      <c r="G53" s="23">
        <f t="shared" si="0"/>
        <v>1.6111003525409791E-2</v>
      </c>
      <c r="H53" s="24">
        <f t="shared" si="1"/>
        <v>0</v>
      </c>
    </row>
    <row r="54" spans="2:8" x14ac:dyDescent="0.3">
      <c r="B54" s="8">
        <v>47</v>
      </c>
      <c r="C54" s="40"/>
      <c r="D54" s="9" t="s">
        <v>25</v>
      </c>
      <c r="E54" s="10">
        <v>63.07732</v>
      </c>
      <c r="F54" s="1">
        <v>0</v>
      </c>
      <c r="G54" s="23">
        <f t="shared" si="0"/>
        <v>1.5853558775166733E-2</v>
      </c>
      <c r="H54" s="24">
        <f t="shared" si="1"/>
        <v>0</v>
      </c>
    </row>
    <row r="55" spans="2:8" x14ac:dyDescent="0.3">
      <c r="B55" s="8">
        <v>48</v>
      </c>
      <c r="C55" s="40"/>
      <c r="D55" s="9" t="s">
        <v>26</v>
      </c>
      <c r="E55" s="10">
        <v>74.080079999999995</v>
      </c>
      <c r="F55" s="1">
        <v>0</v>
      </c>
      <c r="G55" s="23">
        <f t="shared" si="0"/>
        <v>1.3498905508741351E-2</v>
      </c>
      <c r="H55" s="24">
        <f t="shared" si="1"/>
        <v>0</v>
      </c>
    </row>
    <row r="56" spans="2:8" x14ac:dyDescent="0.3">
      <c r="B56" s="8">
        <v>49</v>
      </c>
      <c r="C56" s="40"/>
      <c r="D56" s="9" t="s">
        <v>27</v>
      </c>
      <c r="E56" s="10">
        <v>77.103899999999996</v>
      </c>
      <c r="F56" s="1">
        <v>0</v>
      </c>
      <c r="G56" s="23">
        <f t="shared" si="0"/>
        <v>1.2969512566809203E-2</v>
      </c>
      <c r="H56" s="24">
        <f t="shared" si="1"/>
        <v>0</v>
      </c>
    </row>
    <row r="57" spans="2:8" x14ac:dyDescent="0.3">
      <c r="B57" s="8">
        <v>50</v>
      </c>
      <c r="C57" s="40"/>
      <c r="D57" s="9" t="s">
        <v>28</v>
      </c>
      <c r="E57" s="10">
        <v>93.102899999999991</v>
      </c>
      <c r="F57" s="1">
        <v>0</v>
      </c>
      <c r="G57" s="23">
        <f t="shared" si="0"/>
        <v>1.0740803992142028E-2</v>
      </c>
      <c r="H57" s="24">
        <f t="shared" si="1"/>
        <v>0</v>
      </c>
    </row>
    <row r="58" spans="2:8" x14ac:dyDescent="0.3">
      <c r="B58" s="8">
        <v>51</v>
      </c>
      <c r="C58" s="40"/>
      <c r="D58" s="9" t="s">
        <v>29</v>
      </c>
      <c r="E58" s="10">
        <v>82.100139999999996</v>
      </c>
      <c r="F58" s="1">
        <v>0</v>
      </c>
      <c r="G58" s="23">
        <f t="shared" si="0"/>
        <v>1.2180247195680787E-2</v>
      </c>
      <c r="H58" s="24">
        <f t="shared" si="1"/>
        <v>0</v>
      </c>
    </row>
    <row r="59" spans="2:8" x14ac:dyDescent="0.3">
      <c r="B59" s="8">
        <v>52</v>
      </c>
      <c r="C59" s="40"/>
      <c r="D59" s="9" t="s">
        <v>30</v>
      </c>
      <c r="E59" s="10">
        <v>78.111840000000001</v>
      </c>
      <c r="F59" s="1">
        <v>0</v>
      </c>
      <c r="G59" s="23">
        <f t="shared" si="0"/>
        <v>1.2802156497657717E-2</v>
      </c>
      <c r="H59" s="24">
        <f t="shared" si="1"/>
        <v>0</v>
      </c>
    </row>
    <row r="60" spans="2:8" x14ac:dyDescent="0.3">
      <c r="B60" s="8">
        <v>53</v>
      </c>
      <c r="C60" s="40"/>
      <c r="D60" s="9" t="s">
        <v>31</v>
      </c>
      <c r="E60" s="10">
        <v>79.119780000000006</v>
      </c>
      <c r="F60" s="1">
        <v>0</v>
      </c>
      <c r="G60" s="23">
        <f t="shared" si="0"/>
        <v>1.2639064466559435E-2</v>
      </c>
      <c r="H60" s="24">
        <f t="shared" si="1"/>
        <v>0</v>
      </c>
    </row>
    <row r="61" spans="2:8" x14ac:dyDescent="0.3">
      <c r="B61" s="8">
        <v>54</v>
      </c>
      <c r="C61" s="40"/>
      <c r="D61" s="9" t="s">
        <v>32</v>
      </c>
      <c r="E61" s="10">
        <v>13.01864</v>
      </c>
      <c r="F61" s="1">
        <v>0</v>
      </c>
      <c r="G61" s="23">
        <f t="shared" si="0"/>
        <v>7.6812938985946308E-2</v>
      </c>
      <c r="H61" s="24">
        <f t="shared" si="1"/>
        <v>0</v>
      </c>
    </row>
    <row r="62" spans="2:8" x14ac:dyDescent="0.3">
      <c r="B62" s="8">
        <v>55</v>
      </c>
      <c r="C62" s="40"/>
      <c r="D62" s="9" t="s">
        <v>33</v>
      </c>
      <c r="E62" s="10">
        <v>14.026579999999999</v>
      </c>
      <c r="F62" s="1">
        <v>0</v>
      </c>
      <c r="G62" s="23">
        <f t="shared" si="0"/>
        <v>7.1293216165309009E-2</v>
      </c>
      <c r="H62" s="24">
        <f t="shared" si="1"/>
        <v>0</v>
      </c>
    </row>
    <row r="63" spans="2:8" x14ac:dyDescent="0.3">
      <c r="B63" s="8">
        <v>56</v>
      </c>
      <c r="C63" s="40"/>
      <c r="D63" s="9" t="s">
        <v>34</v>
      </c>
      <c r="E63" s="10">
        <v>52.074559999999998</v>
      </c>
      <c r="F63" s="1">
        <v>0</v>
      </c>
      <c r="G63" s="23">
        <f t="shared" si="0"/>
        <v>1.9203234746486577E-2</v>
      </c>
      <c r="H63" s="24">
        <f t="shared" si="1"/>
        <v>0</v>
      </c>
    </row>
    <row r="64" spans="2:8" x14ac:dyDescent="0.3">
      <c r="B64" s="8">
        <v>57</v>
      </c>
      <c r="C64" s="40"/>
      <c r="D64" s="9" t="s">
        <v>35</v>
      </c>
      <c r="E64" s="10">
        <v>53.082499999999996</v>
      </c>
      <c r="F64" s="1">
        <v>0</v>
      </c>
      <c r="G64" s="23">
        <f t="shared" si="0"/>
        <v>1.8838600291998304E-2</v>
      </c>
      <c r="H64" s="24">
        <f t="shared" si="1"/>
        <v>0</v>
      </c>
    </row>
    <row r="65" spans="2:8" x14ac:dyDescent="0.3">
      <c r="B65" s="8">
        <v>58</v>
      </c>
      <c r="C65" s="40"/>
      <c r="D65" s="9" t="s">
        <v>36</v>
      </c>
      <c r="E65" s="10">
        <v>41.071799999999996</v>
      </c>
      <c r="F65" s="1">
        <v>0</v>
      </c>
      <c r="G65" s="23">
        <f t="shared" si="0"/>
        <v>2.4347605899911865E-2</v>
      </c>
      <c r="H65" s="24">
        <f t="shared" si="1"/>
        <v>0</v>
      </c>
    </row>
    <row r="66" spans="2:8" x14ac:dyDescent="0.3">
      <c r="B66" s="8">
        <v>59</v>
      </c>
      <c r="C66" s="40"/>
      <c r="D66" s="9" t="s">
        <v>37</v>
      </c>
      <c r="E66" s="10">
        <v>53.082499999999996</v>
      </c>
      <c r="F66" s="1">
        <v>0</v>
      </c>
      <c r="G66" s="23">
        <f t="shared" si="0"/>
        <v>1.8838600291998304E-2</v>
      </c>
      <c r="H66" s="24">
        <f t="shared" si="1"/>
        <v>0</v>
      </c>
    </row>
    <row r="67" spans="2:8" x14ac:dyDescent="0.3">
      <c r="B67" s="8">
        <v>60</v>
      </c>
      <c r="C67" s="40"/>
      <c r="D67" s="9" t="s">
        <v>38</v>
      </c>
      <c r="E67" s="10">
        <v>54.090440000000001</v>
      </c>
      <c r="F67" s="1">
        <v>0</v>
      </c>
      <c r="G67" s="23">
        <f t="shared" si="0"/>
        <v>1.8487555287034087E-2</v>
      </c>
      <c r="H67" s="24">
        <f t="shared" si="1"/>
        <v>0</v>
      </c>
    </row>
    <row r="68" spans="2:8" x14ac:dyDescent="0.3">
      <c r="B68" s="8">
        <v>61</v>
      </c>
      <c r="C68" s="40"/>
      <c r="D68" s="9" t="s">
        <v>39</v>
      </c>
      <c r="E68" s="10">
        <v>42.036279999999998</v>
      </c>
      <c r="F68" s="1">
        <v>0</v>
      </c>
      <c r="G68" s="23">
        <f t="shared" si="0"/>
        <v>2.3788974666645098E-2</v>
      </c>
      <c r="H68" s="24">
        <f t="shared" si="1"/>
        <v>0</v>
      </c>
    </row>
    <row r="69" spans="2:8" x14ac:dyDescent="0.3">
      <c r="B69" s="8">
        <v>62</v>
      </c>
      <c r="C69" s="40"/>
      <c r="D69" s="9" t="s">
        <v>40</v>
      </c>
      <c r="E69" s="10">
        <v>30.025579999999998</v>
      </c>
      <c r="F69" s="1">
        <v>0</v>
      </c>
      <c r="G69" s="23">
        <f t="shared" si="0"/>
        <v>3.3304935325146091E-2</v>
      </c>
      <c r="H69" s="24">
        <f t="shared" si="1"/>
        <v>0</v>
      </c>
    </row>
    <row r="70" spans="2:8" x14ac:dyDescent="0.3">
      <c r="B70" s="8">
        <v>63</v>
      </c>
      <c r="C70" s="40"/>
      <c r="D70" s="9" t="s">
        <v>41</v>
      </c>
      <c r="E70" s="10">
        <v>31.033520000000003</v>
      </c>
      <c r="F70" s="1">
        <v>0</v>
      </c>
      <c r="G70" s="23">
        <f t="shared" si="0"/>
        <v>3.2223221858171419E-2</v>
      </c>
      <c r="H70" s="24">
        <f t="shared" si="1"/>
        <v>0</v>
      </c>
    </row>
    <row r="71" spans="2:8" x14ac:dyDescent="0.3">
      <c r="B71" s="8">
        <v>64</v>
      </c>
      <c r="C71" s="40"/>
      <c r="D71" s="9" t="s">
        <v>42</v>
      </c>
      <c r="E71" s="10">
        <v>15.034520000000001</v>
      </c>
      <c r="F71" s="1">
        <v>0</v>
      </c>
      <c r="G71" s="23">
        <f t="shared" si="0"/>
        <v>6.6513596709439335E-2</v>
      </c>
      <c r="H71" s="24">
        <f t="shared" si="1"/>
        <v>0</v>
      </c>
    </row>
    <row r="72" spans="2:8" x14ac:dyDescent="0.3">
      <c r="B72" s="8">
        <v>65</v>
      </c>
      <c r="C72" s="40"/>
      <c r="D72" s="9" t="s">
        <v>43</v>
      </c>
      <c r="E72" s="10">
        <v>39.05592</v>
      </c>
      <c r="F72" s="1">
        <v>0</v>
      </c>
      <c r="G72" s="23">
        <f t="shared" si="0"/>
        <v>2.5604312995315435E-2</v>
      </c>
      <c r="H72" s="24">
        <f t="shared" si="1"/>
        <v>0</v>
      </c>
    </row>
    <row r="73" spans="2:8" x14ac:dyDescent="0.3">
      <c r="B73" s="8">
        <v>66</v>
      </c>
      <c r="C73" s="40"/>
      <c r="D73" s="9" t="s">
        <v>44</v>
      </c>
      <c r="E73" s="10">
        <v>53.082499999999996</v>
      </c>
      <c r="F73" s="1">
        <v>0</v>
      </c>
      <c r="G73" s="23">
        <f t="shared" ref="G73:G113" si="2">1/E73</f>
        <v>1.8838600291998304E-2</v>
      </c>
      <c r="H73" s="24">
        <f t="shared" ref="H73:H113" si="3">F73*$G$114/E73</f>
        <v>0</v>
      </c>
    </row>
    <row r="74" spans="2:8" x14ac:dyDescent="0.3">
      <c r="B74" s="8">
        <v>67</v>
      </c>
      <c r="C74" s="40"/>
      <c r="D74" s="9" t="s">
        <v>45</v>
      </c>
      <c r="E74" s="10">
        <v>54.090440000000001</v>
      </c>
      <c r="F74" s="1">
        <v>0</v>
      </c>
      <c r="G74" s="23">
        <f t="shared" si="2"/>
        <v>1.8487555287034087E-2</v>
      </c>
      <c r="H74" s="24">
        <f t="shared" si="3"/>
        <v>0</v>
      </c>
    </row>
    <row r="75" spans="2:8" x14ac:dyDescent="0.3">
      <c r="B75" s="8">
        <v>68</v>
      </c>
      <c r="C75" s="40"/>
      <c r="D75" s="9" t="s">
        <v>46</v>
      </c>
      <c r="E75" s="10">
        <v>41.071799999999996</v>
      </c>
      <c r="F75" s="1">
        <v>0</v>
      </c>
      <c r="G75" s="23">
        <f t="shared" si="2"/>
        <v>2.4347605899911865E-2</v>
      </c>
      <c r="H75" s="24">
        <f t="shared" si="3"/>
        <v>0</v>
      </c>
    </row>
    <row r="76" spans="2:8" x14ac:dyDescent="0.3">
      <c r="B76" s="8">
        <v>69</v>
      </c>
      <c r="C76" s="40"/>
      <c r="D76" s="9" t="s">
        <v>47</v>
      </c>
      <c r="E76" s="10">
        <v>41.071799999999996</v>
      </c>
      <c r="F76" s="1">
        <v>0</v>
      </c>
      <c r="G76" s="23">
        <f t="shared" si="2"/>
        <v>2.4347605899911865E-2</v>
      </c>
      <c r="H76" s="24">
        <f t="shared" si="3"/>
        <v>0</v>
      </c>
    </row>
    <row r="77" spans="2:8" x14ac:dyDescent="0.3">
      <c r="B77" s="8">
        <v>70</v>
      </c>
      <c r="C77" s="40"/>
      <c r="D77" s="9" t="s">
        <v>48</v>
      </c>
      <c r="E77" s="10">
        <v>54.090440000000001</v>
      </c>
      <c r="F77" s="1">
        <v>0</v>
      </c>
      <c r="G77" s="23">
        <f t="shared" si="2"/>
        <v>1.8487555287034087E-2</v>
      </c>
      <c r="H77" s="24">
        <f t="shared" si="3"/>
        <v>0</v>
      </c>
    </row>
    <row r="78" spans="2:8" x14ac:dyDescent="0.3">
      <c r="B78" s="8">
        <v>71</v>
      </c>
      <c r="C78" s="40"/>
      <c r="D78" s="9" t="s">
        <v>49</v>
      </c>
      <c r="E78" s="10">
        <v>44.052160000000001</v>
      </c>
      <c r="F78" s="1">
        <v>0</v>
      </c>
      <c r="G78" s="23">
        <f t="shared" si="2"/>
        <v>2.2700362479388069E-2</v>
      </c>
      <c r="H78" s="24">
        <f t="shared" si="3"/>
        <v>0</v>
      </c>
    </row>
    <row r="79" spans="2:8" x14ac:dyDescent="0.3">
      <c r="B79" s="8">
        <v>72</v>
      </c>
      <c r="C79" s="40"/>
      <c r="D79" s="9" t="s">
        <v>50</v>
      </c>
      <c r="E79" s="10">
        <v>43.044220000000003</v>
      </c>
      <c r="F79" s="1">
        <v>0</v>
      </c>
      <c r="G79" s="23">
        <f t="shared" si="2"/>
        <v>2.3231922892318641E-2</v>
      </c>
      <c r="H79" s="24">
        <f t="shared" si="3"/>
        <v>0</v>
      </c>
    </row>
    <row r="80" spans="2:8" x14ac:dyDescent="0.3">
      <c r="B80" s="8">
        <v>73</v>
      </c>
      <c r="C80" s="40"/>
      <c r="D80" s="9" t="s">
        <v>51</v>
      </c>
      <c r="E80" s="10">
        <v>43.044220000000003</v>
      </c>
      <c r="F80" s="1">
        <v>0</v>
      </c>
      <c r="G80" s="23">
        <f t="shared" si="2"/>
        <v>2.3231922892318641E-2</v>
      </c>
      <c r="H80" s="24">
        <f t="shared" si="3"/>
        <v>0</v>
      </c>
    </row>
    <row r="81" spans="2:8" x14ac:dyDescent="0.3">
      <c r="B81" s="8">
        <v>74</v>
      </c>
      <c r="C81" s="40"/>
      <c r="D81" s="9" t="s">
        <v>52</v>
      </c>
      <c r="E81" s="10">
        <v>31.033520000000003</v>
      </c>
      <c r="F81" s="1">
        <v>0</v>
      </c>
      <c r="G81" s="23">
        <f t="shared" si="2"/>
        <v>3.2223221858171419E-2</v>
      </c>
      <c r="H81" s="24">
        <f t="shared" si="3"/>
        <v>0</v>
      </c>
    </row>
    <row r="82" spans="2:8" x14ac:dyDescent="0.3">
      <c r="B82" s="8">
        <v>75</v>
      </c>
      <c r="C82" s="40"/>
      <c r="D82" s="9" t="s">
        <v>55</v>
      </c>
      <c r="E82" s="10">
        <v>32.041460000000001</v>
      </c>
      <c r="F82" s="1">
        <v>0</v>
      </c>
      <c r="G82" s="23">
        <f t="shared" si="2"/>
        <v>3.1209564108501921E-2</v>
      </c>
      <c r="H82" s="24">
        <f t="shared" si="3"/>
        <v>0</v>
      </c>
    </row>
    <row r="83" spans="2:8" x14ac:dyDescent="0.3">
      <c r="B83" s="8">
        <v>76</v>
      </c>
      <c r="C83" s="40"/>
      <c r="D83" s="9" t="s">
        <v>56</v>
      </c>
      <c r="E83" s="10">
        <v>26.017400000000002</v>
      </c>
      <c r="F83" s="1">
        <v>0</v>
      </c>
      <c r="G83" s="23">
        <f t="shared" si="2"/>
        <v>3.8435816030810144E-2</v>
      </c>
      <c r="H83" s="24">
        <f t="shared" si="3"/>
        <v>0</v>
      </c>
    </row>
    <row r="84" spans="2:8" x14ac:dyDescent="0.3">
      <c r="B84" s="8">
        <v>77</v>
      </c>
      <c r="C84" s="40"/>
      <c r="D84" s="9" t="s">
        <v>57</v>
      </c>
      <c r="E84" s="10">
        <v>38.028100000000002</v>
      </c>
      <c r="F84" s="1">
        <v>0</v>
      </c>
      <c r="G84" s="23">
        <f t="shared" si="2"/>
        <v>2.6296344019290995E-2</v>
      </c>
      <c r="H84" s="24">
        <f t="shared" si="3"/>
        <v>0</v>
      </c>
    </row>
    <row r="85" spans="2:8" x14ac:dyDescent="0.3">
      <c r="B85" s="8">
        <v>78</v>
      </c>
      <c r="C85" s="40"/>
      <c r="D85" s="9" t="s">
        <v>58</v>
      </c>
      <c r="E85" s="10">
        <v>40.024100000000004</v>
      </c>
      <c r="F85" s="1">
        <v>0</v>
      </c>
      <c r="G85" s="23">
        <f t="shared" si="2"/>
        <v>2.4984946569691757E-2</v>
      </c>
      <c r="H85" s="24">
        <f t="shared" si="3"/>
        <v>0</v>
      </c>
    </row>
    <row r="86" spans="2:8" x14ac:dyDescent="0.3">
      <c r="B86" s="8">
        <v>79</v>
      </c>
      <c r="C86" s="40"/>
      <c r="D86" s="9" t="s">
        <v>62</v>
      </c>
      <c r="E86" s="10">
        <v>66.057680000000005</v>
      </c>
      <c r="F86" s="1">
        <v>0</v>
      </c>
      <c r="G86" s="23">
        <f t="shared" si="2"/>
        <v>1.5138285207715438E-2</v>
      </c>
      <c r="H86" s="24">
        <f t="shared" si="3"/>
        <v>0</v>
      </c>
    </row>
    <row r="87" spans="2:8" x14ac:dyDescent="0.3">
      <c r="B87" s="8">
        <v>80</v>
      </c>
      <c r="C87" s="40"/>
      <c r="D87" s="9" t="s">
        <v>64</v>
      </c>
      <c r="E87" s="10">
        <v>51.06662</v>
      </c>
      <c r="F87" s="1">
        <v>0</v>
      </c>
      <c r="G87" s="23">
        <f t="shared" si="2"/>
        <v>1.9582263325828103E-2</v>
      </c>
      <c r="H87" s="24">
        <f t="shared" si="3"/>
        <v>0</v>
      </c>
    </row>
    <row r="88" spans="2:8" x14ac:dyDescent="0.3">
      <c r="B88" s="8">
        <v>81</v>
      </c>
      <c r="C88" s="40"/>
      <c r="D88" s="9" t="s">
        <v>65</v>
      </c>
      <c r="E88" s="10">
        <v>52.074559999999998</v>
      </c>
      <c r="F88" s="1">
        <v>0</v>
      </c>
      <c r="G88" s="23">
        <f t="shared" si="2"/>
        <v>1.9203234746486577E-2</v>
      </c>
      <c r="H88" s="24">
        <f t="shared" si="3"/>
        <v>0</v>
      </c>
    </row>
    <row r="89" spans="2:8" x14ac:dyDescent="0.3">
      <c r="B89" s="8">
        <v>82</v>
      </c>
      <c r="C89" s="40"/>
      <c r="D89" s="9" t="s">
        <v>66</v>
      </c>
      <c r="E89" s="10">
        <v>39.05592</v>
      </c>
      <c r="F89" s="1">
        <v>0</v>
      </c>
      <c r="G89" s="23">
        <f t="shared" si="2"/>
        <v>2.5604312995315435E-2</v>
      </c>
      <c r="H89" s="24">
        <f t="shared" si="3"/>
        <v>0</v>
      </c>
    </row>
    <row r="90" spans="2:8" x14ac:dyDescent="0.3">
      <c r="B90" s="8">
        <v>83</v>
      </c>
      <c r="C90" s="40"/>
      <c r="D90" s="9" t="s">
        <v>67</v>
      </c>
      <c r="E90" s="10">
        <v>28.033279999999998</v>
      </c>
      <c r="F90" s="1">
        <v>0</v>
      </c>
      <c r="G90" s="23">
        <f t="shared" si="2"/>
        <v>3.5671887128441625E-2</v>
      </c>
      <c r="H90" s="24">
        <f t="shared" si="3"/>
        <v>0</v>
      </c>
    </row>
    <row r="91" spans="2:8" x14ac:dyDescent="0.3">
      <c r="B91" s="8">
        <v>84</v>
      </c>
      <c r="C91" s="40"/>
      <c r="D91" s="9" t="s">
        <v>68</v>
      </c>
      <c r="E91" s="10">
        <v>32.02158</v>
      </c>
      <c r="F91" s="1">
        <v>0</v>
      </c>
      <c r="G91" s="23">
        <f t="shared" si="2"/>
        <v>3.1228939983598561E-2</v>
      </c>
      <c r="H91" s="24">
        <f t="shared" si="3"/>
        <v>0</v>
      </c>
    </row>
    <row r="92" spans="2:8" x14ac:dyDescent="0.3">
      <c r="B92" s="8">
        <v>85</v>
      </c>
      <c r="C92" s="40"/>
      <c r="D92" s="9" t="s">
        <v>70</v>
      </c>
      <c r="E92" s="10">
        <v>34.01388</v>
      </c>
      <c r="F92" s="1">
        <v>0</v>
      </c>
      <c r="G92" s="23">
        <f t="shared" si="2"/>
        <v>2.9399762685115606E-2</v>
      </c>
      <c r="H92" s="24">
        <f t="shared" si="3"/>
        <v>0</v>
      </c>
    </row>
    <row r="93" spans="2:8" x14ac:dyDescent="0.3">
      <c r="B93" s="8">
        <v>86</v>
      </c>
      <c r="C93" s="40"/>
      <c r="D93" s="9" t="s">
        <v>71</v>
      </c>
      <c r="E93" s="10">
        <v>53.042740000000002</v>
      </c>
      <c r="F93" s="1">
        <v>0</v>
      </c>
      <c r="G93" s="23">
        <f t="shared" si="2"/>
        <v>1.8852721409188138E-2</v>
      </c>
      <c r="H93" s="24">
        <f t="shared" si="3"/>
        <v>0</v>
      </c>
    </row>
    <row r="94" spans="2:8" x14ac:dyDescent="0.3">
      <c r="B94" s="8">
        <v>87</v>
      </c>
      <c r="C94" s="40"/>
      <c r="D94" s="9" t="s">
        <v>72</v>
      </c>
      <c r="E94" s="10">
        <v>51.06662</v>
      </c>
      <c r="F94" s="1">
        <v>0</v>
      </c>
      <c r="G94" s="23">
        <f t="shared" si="2"/>
        <v>1.9582263325828103E-2</v>
      </c>
      <c r="H94" s="24">
        <f t="shared" si="3"/>
        <v>0</v>
      </c>
    </row>
    <row r="95" spans="2:8" x14ac:dyDescent="0.3">
      <c r="B95" s="8">
        <v>88</v>
      </c>
      <c r="C95" s="40"/>
      <c r="D95" s="9" t="s">
        <v>73</v>
      </c>
      <c r="E95" s="10">
        <v>41.02834</v>
      </c>
      <c r="F95" s="1">
        <v>0</v>
      </c>
      <c r="G95" s="23">
        <f t="shared" si="2"/>
        <v>2.4373396535175441E-2</v>
      </c>
      <c r="H95" s="24">
        <f t="shared" si="3"/>
        <v>0</v>
      </c>
    </row>
    <row r="96" spans="2:8" x14ac:dyDescent="0.3">
      <c r="B96" s="8">
        <v>89</v>
      </c>
      <c r="C96" s="40"/>
      <c r="D96" s="9" t="s">
        <v>74</v>
      </c>
      <c r="E96" s="10">
        <v>41.032040000000002</v>
      </c>
      <c r="F96" s="1">
        <v>0</v>
      </c>
      <c r="G96" s="23">
        <f t="shared" si="2"/>
        <v>2.4371198702282409E-2</v>
      </c>
      <c r="H96" s="24">
        <f t="shared" si="3"/>
        <v>0</v>
      </c>
    </row>
    <row r="97" spans="2:8" x14ac:dyDescent="0.3">
      <c r="B97" s="8">
        <v>90</v>
      </c>
      <c r="C97" s="40"/>
      <c r="D97" s="9" t="s">
        <v>75</v>
      </c>
      <c r="E97" s="10">
        <v>42.036279999999998</v>
      </c>
      <c r="F97" s="1">
        <v>0</v>
      </c>
      <c r="G97" s="23">
        <f t="shared" si="2"/>
        <v>2.3788974666645098E-2</v>
      </c>
      <c r="H97" s="24">
        <f t="shared" si="3"/>
        <v>0</v>
      </c>
    </row>
    <row r="98" spans="2:8" x14ac:dyDescent="0.3">
      <c r="B98" s="8">
        <v>91</v>
      </c>
      <c r="C98" s="40"/>
      <c r="D98" s="9" t="s">
        <v>76</v>
      </c>
      <c r="E98" s="10">
        <v>27.02534</v>
      </c>
      <c r="F98" s="1">
        <v>0</v>
      </c>
      <c r="G98" s="23">
        <f t="shared" si="2"/>
        <v>3.7002309684170488E-2</v>
      </c>
      <c r="H98" s="24">
        <f t="shared" si="3"/>
        <v>0</v>
      </c>
    </row>
    <row r="99" spans="2:8" x14ac:dyDescent="0.3">
      <c r="B99" s="8">
        <v>92</v>
      </c>
      <c r="C99" s="40"/>
      <c r="D99" s="9" t="s">
        <v>77</v>
      </c>
      <c r="E99" s="10">
        <v>29.01764</v>
      </c>
      <c r="F99" s="1">
        <v>0</v>
      </c>
      <c r="G99" s="23">
        <f t="shared" si="2"/>
        <v>3.4461796341811395E-2</v>
      </c>
      <c r="H99" s="24">
        <f t="shared" si="3"/>
        <v>0</v>
      </c>
    </row>
    <row r="100" spans="2:8" x14ac:dyDescent="0.3">
      <c r="B100" s="8">
        <v>93</v>
      </c>
      <c r="C100" s="40"/>
      <c r="D100" s="9" t="s">
        <v>79</v>
      </c>
      <c r="E100" s="10">
        <v>43.024340000000002</v>
      </c>
      <c r="F100" s="1">
        <v>0</v>
      </c>
      <c r="G100" s="23">
        <f t="shared" si="2"/>
        <v>2.3242657528273529E-2</v>
      </c>
      <c r="H100" s="24">
        <f t="shared" si="3"/>
        <v>0</v>
      </c>
    </row>
    <row r="101" spans="2:8" x14ac:dyDescent="0.3">
      <c r="B101" s="8">
        <v>94</v>
      </c>
      <c r="C101" s="40"/>
      <c r="D101" s="9" t="s">
        <v>80</v>
      </c>
      <c r="E101" s="10">
        <v>43.024340000000002</v>
      </c>
      <c r="F101" s="1">
        <v>0</v>
      </c>
      <c r="G101" s="23">
        <f t="shared" si="2"/>
        <v>2.3242657528273529E-2</v>
      </c>
      <c r="H101" s="24">
        <f t="shared" si="3"/>
        <v>0</v>
      </c>
    </row>
    <row r="102" spans="2:8" x14ac:dyDescent="0.3">
      <c r="B102" s="8">
        <v>95</v>
      </c>
      <c r="C102" s="40"/>
      <c r="D102" s="9" t="s">
        <v>81</v>
      </c>
      <c r="E102" s="10">
        <v>43.024340000000002</v>
      </c>
      <c r="F102" s="1">
        <v>0</v>
      </c>
      <c r="G102" s="23">
        <f t="shared" si="2"/>
        <v>2.3242657528273529E-2</v>
      </c>
      <c r="H102" s="24">
        <f t="shared" si="3"/>
        <v>0</v>
      </c>
    </row>
    <row r="103" spans="2:8" x14ac:dyDescent="0.3">
      <c r="B103" s="8">
        <v>96</v>
      </c>
      <c r="C103" s="40"/>
      <c r="D103" s="9" t="s">
        <v>82</v>
      </c>
      <c r="E103" s="10">
        <v>45.020340000000004</v>
      </c>
      <c r="F103" s="1">
        <v>0</v>
      </c>
      <c r="G103" s="23">
        <f t="shared" si="2"/>
        <v>2.2212182315815471E-2</v>
      </c>
      <c r="H103" s="24">
        <f t="shared" si="3"/>
        <v>0</v>
      </c>
    </row>
    <row r="104" spans="2:8" x14ac:dyDescent="0.3">
      <c r="B104" s="8">
        <v>97</v>
      </c>
      <c r="C104" s="40"/>
      <c r="D104" s="9" t="s">
        <v>83</v>
      </c>
      <c r="E104" s="10">
        <v>31.013640000000002</v>
      </c>
      <c r="F104" s="1">
        <v>0</v>
      </c>
      <c r="G104" s="23">
        <f t="shared" si="2"/>
        <v>3.2243877210156563E-2</v>
      </c>
      <c r="H104" s="24">
        <f t="shared" si="3"/>
        <v>0</v>
      </c>
    </row>
    <row r="105" spans="2:8" x14ac:dyDescent="0.3">
      <c r="B105" s="8">
        <v>98</v>
      </c>
      <c r="C105" s="40"/>
      <c r="D105" s="9" t="s">
        <v>84</v>
      </c>
      <c r="E105" s="10">
        <v>32.02158</v>
      </c>
      <c r="F105" s="1">
        <v>0</v>
      </c>
      <c r="G105" s="23">
        <f t="shared" si="2"/>
        <v>3.1228939983598561E-2</v>
      </c>
      <c r="H105" s="24">
        <f t="shared" si="3"/>
        <v>0</v>
      </c>
    </row>
    <row r="106" spans="2:8" x14ac:dyDescent="0.3">
      <c r="B106" s="8">
        <v>99</v>
      </c>
      <c r="C106" s="40"/>
      <c r="D106" s="9" t="s">
        <v>88</v>
      </c>
      <c r="E106" s="10">
        <v>30.02928</v>
      </c>
      <c r="F106" s="1">
        <v>0</v>
      </c>
      <c r="G106" s="23">
        <f t="shared" si="2"/>
        <v>3.3300831721573075E-2</v>
      </c>
      <c r="H106" s="24">
        <f t="shared" si="3"/>
        <v>0</v>
      </c>
    </row>
    <row r="107" spans="2:8" x14ac:dyDescent="0.3">
      <c r="B107" s="8">
        <v>100</v>
      </c>
      <c r="C107" s="40"/>
      <c r="D107" s="9" t="s">
        <v>89</v>
      </c>
      <c r="E107" s="10">
        <v>31.037220000000001</v>
      </c>
      <c r="F107" s="1">
        <v>0</v>
      </c>
      <c r="G107" s="23">
        <f t="shared" si="2"/>
        <v>3.2219380472864517E-2</v>
      </c>
      <c r="H107" s="24">
        <f t="shared" si="3"/>
        <v>0</v>
      </c>
    </row>
    <row r="108" spans="2:8" x14ac:dyDescent="0.3">
      <c r="B108" s="8">
        <v>101</v>
      </c>
      <c r="C108" s="40"/>
      <c r="D108" s="9" t="s">
        <v>90</v>
      </c>
      <c r="E108" s="10">
        <v>32.045160000000003</v>
      </c>
      <c r="F108" s="1">
        <v>0</v>
      </c>
      <c r="G108" s="23">
        <f t="shared" si="2"/>
        <v>3.1205960588120012E-2</v>
      </c>
      <c r="H108" s="24">
        <f t="shared" si="3"/>
        <v>0</v>
      </c>
    </row>
    <row r="109" spans="2:8" x14ac:dyDescent="0.3">
      <c r="B109" s="8">
        <v>102</v>
      </c>
      <c r="C109" s="40"/>
      <c r="D109" s="9" t="s">
        <v>92</v>
      </c>
      <c r="E109" s="10">
        <v>40.024100000000004</v>
      </c>
      <c r="F109" s="1">
        <v>0</v>
      </c>
      <c r="G109" s="23">
        <f t="shared" si="2"/>
        <v>2.4984946569691757E-2</v>
      </c>
      <c r="H109" s="24">
        <f t="shared" si="3"/>
        <v>0</v>
      </c>
    </row>
    <row r="110" spans="2:8" x14ac:dyDescent="0.3">
      <c r="B110" s="8">
        <v>103</v>
      </c>
      <c r="C110" s="40"/>
      <c r="D110" s="9" t="s">
        <v>93</v>
      </c>
      <c r="E110" s="10">
        <v>42.016400000000004</v>
      </c>
      <c r="F110" s="1">
        <v>0</v>
      </c>
      <c r="G110" s="23">
        <f t="shared" si="2"/>
        <v>2.3800230386230137E-2</v>
      </c>
      <c r="H110" s="24">
        <f t="shared" si="3"/>
        <v>0</v>
      </c>
    </row>
    <row r="111" spans="2:8" x14ac:dyDescent="0.3">
      <c r="B111" s="8">
        <v>104</v>
      </c>
      <c r="C111" s="40"/>
      <c r="D111" s="9" t="s">
        <v>94</v>
      </c>
      <c r="E111" s="10">
        <v>15.01464</v>
      </c>
      <c r="F111" s="1">
        <v>0</v>
      </c>
      <c r="G111" s="23">
        <f t="shared" si="2"/>
        <v>6.660166344314615E-2</v>
      </c>
      <c r="H111" s="24">
        <f t="shared" si="3"/>
        <v>0</v>
      </c>
    </row>
    <row r="112" spans="2:8" x14ac:dyDescent="0.3">
      <c r="B112" s="8">
        <v>105</v>
      </c>
      <c r="C112" s="40"/>
      <c r="D112" s="9" t="s">
        <v>97</v>
      </c>
      <c r="E112" s="10">
        <v>29.021340000000002</v>
      </c>
      <c r="F112" s="1">
        <v>0</v>
      </c>
      <c r="G112" s="23">
        <f t="shared" si="2"/>
        <v>3.4457402725029236E-2</v>
      </c>
      <c r="H112" s="24">
        <f t="shared" si="3"/>
        <v>0</v>
      </c>
    </row>
    <row r="113" spans="2:8" ht="15" thickBot="1" x14ac:dyDescent="0.35">
      <c r="B113" s="11">
        <v>106</v>
      </c>
      <c r="C113" s="41"/>
      <c r="D113" s="12" t="s">
        <v>99</v>
      </c>
      <c r="E113" s="13">
        <v>56.023100000000007</v>
      </c>
      <c r="F113" s="2">
        <v>0</v>
      </c>
      <c r="G113" s="25">
        <f t="shared" si="2"/>
        <v>1.7849779822965883E-2</v>
      </c>
      <c r="H113" s="26">
        <f t="shared" si="3"/>
        <v>0</v>
      </c>
    </row>
    <row r="114" spans="2:8" ht="15.6" hidden="1" x14ac:dyDescent="0.3">
      <c r="E114" s="31" t="s">
        <v>115</v>
      </c>
      <c r="F114" s="27">
        <f>SUM(F8:F113)</f>
        <v>99.999999999999986</v>
      </c>
      <c r="G114" s="27">
        <f>1/(SUMPRODUCT((F8:F113),(G8:G113))/100)</f>
        <v>28.964407641927636</v>
      </c>
      <c r="H114" s="27">
        <f>SUM(H8:H113)</f>
        <v>100</v>
      </c>
    </row>
  </sheetData>
  <sheetProtection password="C223" sheet="1" objects="1" scenarios="1"/>
  <mergeCells count="11">
    <mergeCell ref="J5:K5"/>
    <mergeCell ref="B4:E4"/>
    <mergeCell ref="B1:E1"/>
    <mergeCell ref="J2:Q2"/>
    <mergeCell ref="B2:E2"/>
    <mergeCell ref="B3:E3"/>
    <mergeCell ref="B6:B7"/>
    <mergeCell ref="C6:C7"/>
    <mergeCell ref="D6:D7"/>
    <mergeCell ref="C8:C30"/>
    <mergeCell ref="C31:C113"/>
  </mergeCells>
  <conditionalFormatting sqref="F8:F113">
    <cfRule type="cellIs" dxfId="9" priority="4" operator="greaterThan">
      <formula>0</formula>
    </cfRule>
  </conditionalFormatting>
  <conditionalFormatting sqref="H8:H113">
    <cfRule type="cellIs" dxfId="8" priority="1" operator="greaterThan">
      <formula>0</formula>
    </cfRule>
    <cfRule type="cellIs" dxfId="7" priority="2" operator="greater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4"/>
  <sheetViews>
    <sheetView tabSelected="1" workbookViewId="0">
      <selection activeCell="J1" sqref="J1:Q1"/>
    </sheetView>
  </sheetViews>
  <sheetFormatPr defaultRowHeight="14.4" x14ac:dyDescent="0.3"/>
  <cols>
    <col min="1" max="1" width="8.88671875" style="14"/>
    <col min="2" max="3" width="9.77734375" style="14" customWidth="1"/>
    <col min="4" max="4" width="12.33203125" style="14" bestFit="1" customWidth="1"/>
    <col min="5" max="5" width="9.77734375" style="14" hidden="1" customWidth="1"/>
    <col min="6" max="6" width="9.77734375" style="14" customWidth="1"/>
    <col min="7" max="7" width="9.77734375" style="14" hidden="1" customWidth="1"/>
    <col min="8" max="8" width="9.77734375" style="14" customWidth="1"/>
    <col min="9" max="9" width="8.88671875" style="14"/>
    <col min="10" max="10" width="14.77734375" style="14" customWidth="1"/>
    <col min="11" max="16384" width="8.88671875" style="14"/>
  </cols>
  <sheetData>
    <row r="1" spans="2:17" ht="16.8" x14ac:dyDescent="0.35">
      <c r="B1" s="46" t="s">
        <v>116</v>
      </c>
      <c r="C1" s="45"/>
      <c r="D1" s="45"/>
      <c r="E1" s="45"/>
      <c r="F1" s="4"/>
      <c r="G1" s="4"/>
      <c r="H1" s="4"/>
      <c r="J1" s="49" t="s">
        <v>125</v>
      </c>
      <c r="K1" s="49"/>
      <c r="L1" s="49"/>
      <c r="M1" s="49"/>
      <c r="N1" s="49"/>
      <c r="O1" s="49"/>
      <c r="P1" s="49"/>
      <c r="Q1" s="49"/>
    </row>
    <row r="2" spans="2:17" ht="16.8" x14ac:dyDescent="0.35">
      <c r="B2" s="46" t="s">
        <v>117</v>
      </c>
      <c r="C2" s="45"/>
      <c r="D2" s="45"/>
      <c r="E2" s="45"/>
      <c r="F2" s="4"/>
      <c r="G2" s="4"/>
      <c r="H2" s="4"/>
      <c r="J2" s="47" t="s">
        <v>122</v>
      </c>
      <c r="K2" s="47"/>
      <c r="L2" s="47"/>
      <c r="M2" s="47"/>
      <c r="N2" s="47"/>
      <c r="O2" s="47"/>
      <c r="P2" s="47"/>
      <c r="Q2" s="47"/>
    </row>
    <row r="3" spans="2:17" ht="17.399999999999999" thickBot="1" x14ac:dyDescent="0.4">
      <c r="B3" s="46" t="s">
        <v>118</v>
      </c>
      <c r="C3" s="45"/>
      <c r="D3" s="45"/>
      <c r="E3" s="45"/>
      <c r="F3" s="4"/>
      <c r="G3" s="4"/>
      <c r="H3" s="4"/>
      <c r="J3" s="15" t="s">
        <v>120</v>
      </c>
      <c r="K3" s="15"/>
      <c r="L3" s="15"/>
      <c r="M3" s="15"/>
      <c r="N3" s="15"/>
      <c r="O3" s="15"/>
      <c r="P3" s="15"/>
      <c r="Q3" s="15"/>
    </row>
    <row r="4" spans="2:17" ht="18" x14ac:dyDescent="0.35">
      <c r="B4" s="44" t="s">
        <v>119</v>
      </c>
      <c r="C4" s="45"/>
      <c r="D4" s="45"/>
      <c r="E4" s="45"/>
      <c r="F4" s="4"/>
      <c r="G4" s="4"/>
      <c r="H4" s="4"/>
      <c r="J4" s="32" t="s">
        <v>123</v>
      </c>
      <c r="K4" s="33">
        <f>F114</f>
        <v>99.990000000000009</v>
      </c>
    </row>
    <row r="5" spans="2:17" ht="16.2" thickBot="1" x14ac:dyDescent="0.35">
      <c r="F5" s="16" t="s">
        <v>110</v>
      </c>
      <c r="G5" s="16"/>
      <c r="H5" s="16" t="s">
        <v>111</v>
      </c>
      <c r="J5" s="42" t="str">
        <f>IF(AND(F114&lt;100.1,F114&gt;99.9),"INPUT OK","INPUT ERROR")</f>
        <v>INPUT OK</v>
      </c>
      <c r="K5" s="48"/>
    </row>
    <row r="6" spans="2:17" ht="15.6" x14ac:dyDescent="0.3">
      <c r="B6" s="34"/>
      <c r="C6" s="36"/>
      <c r="D6" s="36"/>
      <c r="E6" s="17" t="s">
        <v>105</v>
      </c>
      <c r="F6" s="17" t="s">
        <v>107</v>
      </c>
      <c r="G6" s="17"/>
      <c r="H6" s="18" t="s">
        <v>108</v>
      </c>
    </row>
    <row r="7" spans="2:17" ht="16.2" thickBot="1" x14ac:dyDescent="0.35">
      <c r="B7" s="50"/>
      <c r="C7" s="51"/>
      <c r="D7" s="51"/>
      <c r="E7" s="28" t="s">
        <v>106</v>
      </c>
      <c r="F7" s="28" t="s">
        <v>109</v>
      </c>
      <c r="G7" s="28"/>
      <c r="H7" s="29" t="s">
        <v>109</v>
      </c>
    </row>
    <row r="8" spans="2:17" x14ac:dyDescent="0.3">
      <c r="B8" s="5">
        <v>1</v>
      </c>
      <c r="C8" s="38" t="s">
        <v>113</v>
      </c>
      <c r="D8" s="6" t="s">
        <v>102</v>
      </c>
      <c r="E8" s="7">
        <v>31.998000000000001</v>
      </c>
      <c r="F8" s="3">
        <v>20.95</v>
      </c>
      <c r="G8" s="21">
        <f>E8*F8/100</f>
        <v>6.7035810000000007</v>
      </c>
      <c r="H8" s="22">
        <f>F8*E8/$G$114</f>
        <v>23.146795114879701</v>
      </c>
      <c r="J8" s="30"/>
    </row>
    <row r="9" spans="2:17" x14ac:dyDescent="0.3">
      <c r="B9" s="8">
        <v>2</v>
      </c>
      <c r="C9" s="39"/>
      <c r="D9" s="9" t="s">
        <v>87</v>
      </c>
      <c r="E9" s="10">
        <v>28.013400000000001</v>
      </c>
      <c r="F9" s="1">
        <v>78.08</v>
      </c>
      <c r="G9" s="23">
        <f t="shared" ref="G9:G72" si="0">E9*F9/100</f>
        <v>21.872862719999997</v>
      </c>
      <c r="H9" s="24">
        <f t="shared" ref="H9:H72" si="1">F9*E9/$G$114</f>
        <v>75.524808599423238</v>
      </c>
      <c r="J9" s="30"/>
    </row>
    <row r="10" spans="2:17" x14ac:dyDescent="0.3">
      <c r="B10" s="8">
        <v>3</v>
      </c>
      <c r="C10" s="39"/>
      <c r="D10" s="9" t="s">
        <v>60</v>
      </c>
      <c r="E10" s="10">
        <v>44.008700000000005</v>
      </c>
      <c r="F10" s="1">
        <v>0.03</v>
      </c>
      <c r="G10" s="23">
        <f t="shared" si="0"/>
        <v>1.3202610000000002E-2</v>
      </c>
      <c r="H10" s="24">
        <f t="shared" si="1"/>
        <v>4.558729262041615E-2</v>
      </c>
      <c r="J10" s="30"/>
    </row>
    <row r="11" spans="2:17" x14ac:dyDescent="0.3">
      <c r="B11" s="8">
        <v>4</v>
      </c>
      <c r="C11" s="39"/>
      <c r="D11" s="9" t="s">
        <v>59</v>
      </c>
      <c r="E11" s="10">
        <v>28.009700000000002</v>
      </c>
      <c r="F11" s="1">
        <v>0</v>
      </c>
      <c r="G11" s="23">
        <f t="shared" si="0"/>
        <v>0</v>
      </c>
      <c r="H11" s="24">
        <f t="shared" si="1"/>
        <v>0</v>
      </c>
      <c r="J11" s="30"/>
    </row>
    <row r="12" spans="2:17" x14ac:dyDescent="0.3">
      <c r="B12" s="8">
        <v>5</v>
      </c>
      <c r="C12" s="39"/>
      <c r="D12" s="9" t="s">
        <v>63</v>
      </c>
      <c r="E12" s="10">
        <v>2.0158800000000001</v>
      </c>
      <c r="F12" s="1">
        <v>0</v>
      </c>
      <c r="G12" s="23">
        <f t="shared" si="0"/>
        <v>0</v>
      </c>
      <c r="H12" s="24">
        <f t="shared" si="1"/>
        <v>0</v>
      </c>
      <c r="J12" s="30"/>
    </row>
    <row r="13" spans="2:17" x14ac:dyDescent="0.3">
      <c r="B13" s="8">
        <v>6</v>
      </c>
      <c r="C13" s="39"/>
      <c r="D13" s="9" t="s">
        <v>69</v>
      </c>
      <c r="E13" s="10">
        <v>18.014880000000002</v>
      </c>
      <c r="F13" s="1">
        <v>0</v>
      </c>
      <c r="G13" s="23">
        <f t="shared" si="0"/>
        <v>0</v>
      </c>
      <c r="H13" s="24">
        <f t="shared" si="1"/>
        <v>0</v>
      </c>
      <c r="J13" s="30"/>
    </row>
    <row r="14" spans="2:17" x14ac:dyDescent="0.3">
      <c r="B14" s="8">
        <v>7</v>
      </c>
      <c r="C14" s="39"/>
      <c r="D14" s="9" t="s">
        <v>85</v>
      </c>
      <c r="E14" s="10">
        <v>33.005940000000002</v>
      </c>
      <c r="F14" s="1">
        <v>0</v>
      </c>
      <c r="G14" s="23">
        <f t="shared" si="0"/>
        <v>0</v>
      </c>
      <c r="H14" s="24">
        <f t="shared" si="1"/>
        <v>0</v>
      </c>
    </row>
    <row r="15" spans="2:17" x14ac:dyDescent="0.3">
      <c r="B15" s="8">
        <v>8</v>
      </c>
      <c r="C15" s="39"/>
      <c r="D15" s="9" t="s">
        <v>78</v>
      </c>
      <c r="E15" s="10">
        <v>4.0026000000000002</v>
      </c>
      <c r="F15" s="1">
        <v>0</v>
      </c>
      <c r="G15" s="23">
        <f t="shared" si="0"/>
        <v>0</v>
      </c>
      <c r="H15" s="24">
        <f t="shared" si="1"/>
        <v>0</v>
      </c>
    </row>
    <row r="16" spans="2:17" x14ac:dyDescent="0.3">
      <c r="B16" s="8">
        <v>9</v>
      </c>
      <c r="C16" s="39"/>
      <c r="D16" s="9" t="s">
        <v>0</v>
      </c>
      <c r="E16" s="10">
        <v>39.948</v>
      </c>
      <c r="F16" s="1">
        <v>0.93</v>
      </c>
      <c r="G16" s="23">
        <f t="shared" si="0"/>
        <v>0.37151640000000002</v>
      </c>
      <c r="H16" s="24">
        <f t="shared" si="1"/>
        <v>1.2828089930766395</v>
      </c>
    </row>
    <row r="17" spans="2:8" x14ac:dyDescent="0.3">
      <c r="B17" s="8">
        <v>10</v>
      </c>
      <c r="C17" s="39"/>
      <c r="D17" s="9" t="s">
        <v>54</v>
      </c>
      <c r="E17" s="10">
        <v>16.042459999999998</v>
      </c>
      <c r="F17" s="1">
        <v>0</v>
      </c>
      <c r="G17" s="23">
        <f t="shared" si="0"/>
        <v>0</v>
      </c>
      <c r="H17" s="24">
        <f t="shared" si="1"/>
        <v>0</v>
      </c>
    </row>
    <row r="18" spans="2:8" x14ac:dyDescent="0.3">
      <c r="B18" s="8">
        <v>11</v>
      </c>
      <c r="C18" s="39"/>
      <c r="D18" s="9" t="s">
        <v>104</v>
      </c>
      <c r="E18" s="10">
        <v>64.063000000000002</v>
      </c>
      <c r="F18" s="1">
        <v>0</v>
      </c>
      <c r="G18" s="23">
        <f t="shared" si="0"/>
        <v>0</v>
      </c>
      <c r="H18" s="24">
        <f t="shared" si="1"/>
        <v>0</v>
      </c>
    </row>
    <row r="19" spans="2:8" x14ac:dyDescent="0.3">
      <c r="B19" s="8">
        <v>12</v>
      </c>
      <c r="C19" s="39"/>
      <c r="D19" s="9" t="s">
        <v>98</v>
      </c>
      <c r="E19" s="10">
        <v>30.005700000000001</v>
      </c>
      <c r="F19" s="1">
        <v>0</v>
      </c>
      <c r="G19" s="23">
        <f t="shared" si="0"/>
        <v>0</v>
      </c>
      <c r="H19" s="24">
        <f t="shared" si="1"/>
        <v>0</v>
      </c>
    </row>
    <row r="20" spans="2:8" x14ac:dyDescent="0.3">
      <c r="B20" s="8">
        <v>13</v>
      </c>
      <c r="C20" s="39"/>
      <c r="D20" s="9" t="s">
        <v>100</v>
      </c>
      <c r="E20" s="10">
        <v>46.0047</v>
      </c>
      <c r="F20" s="1">
        <v>0</v>
      </c>
      <c r="G20" s="23">
        <f t="shared" si="0"/>
        <v>0</v>
      </c>
      <c r="H20" s="24">
        <f t="shared" si="1"/>
        <v>0</v>
      </c>
    </row>
    <row r="21" spans="2:8" x14ac:dyDescent="0.3">
      <c r="B21" s="8">
        <v>14</v>
      </c>
      <c r="C21" s="39"/>
      <c r="D21" s="9" t="s">
        <v>91</v>
      </c>
      <c r="E21" s="10">
        <v>44.0124</v>
      </c>
      <c r="F21" s="1">
        <v>0</v>
      </c>
      <c r="G21" s="23">
        <f t="shared" si="0"/>
        <v>0</v>
      </c>
      <c r="H21" s="24">
        <f t="shared" si="1"/>
        <v>0</v>
      </c>
    </row>
    <row r="22" spans="2:8" x14ac:dyDescent="0.3">
      <c r="B22" s="8">
        <v>15</v>
      </c>
      <c r="C22" s="39"/>
      <c r="D22" s="9" t="s">
        <v>103</v>
      </c>
      <c r="E22" s="10">
        <v>17.00694</v>
      </c>
      <c r="F22" s="1">
        <v>0</v>
      </c>
      <c r="G22" s="23">
        <f t="shared" si="0"/>
        <v>0</v>
      </c>
      <c r="H22" s="24">
        <f t="shared" si="1"/>
        <v>0</v>
      </c>
    </row>
    <row r="23" spans="2:8" x14ac:dyDescent="0.3">
      <c r="B23" s="8">
        <v>16</v>
      </c>
      <c r="C23" s="39"/>
      <c r="D23" s="9" t="s">
        <v>9</v>
      </c>
      <c r="E23" s="10">
        <v>30.069040000000001</v>
      </c>
      <c r="F23" s="1">
        <v>0</v>
      </c>
      <c r="G23" s="23">
        <f t="shared" si="0"/>
        <v>0</v>
      </c>
      <c r="H23" s="24">
        <f t="shared" si="1"/>
        <v>0</v>
      </c>
    </row>
    <row r="24" spans="2:8" x14ac:dyDescent="0.3">
      <c r="B24" s="8">
        <v>17</v>
      </c>
      <c r="C24" s="39"/>
      <c r="D24" s="9" t="s">
        <v>18</v>
      </c>
      <c r="E24" s="10">
        <v>44.095619999999997</v>
      </c>
      <c r="F24" s="1">
        <v>0</v>
      </c>
      <c r="G24" s="23">
        <f t="shared" si="0"/>
        <v>0</v>
      </c>
      <c r="H24" s="24">
        <f t="shared" si="1"/>
        <v>0</v>
      </c>
    </row>
    <row r="25" spans="2:8" x14ac:dyDescent="0.3">
      <c r="B25" s="8">
        <v>18</v>
      </c>
      <c r="C25" s="39"/>
      <c r="D25" s="9" t="s">
        <v>53</v>
      </c>
      <c r="E25" s="10">
        <v>32.041460000000001</v>
      </c>
      <c r="F25" s="1">
        <v>0</v>
      </c>
      <c r="G25" s="23">
        <f t="shared" si="0"/>
        <v>0</v>
      </c>
      <c r="H25" s="24">
        <f t="shared" si="1"/>
        <v>0</v>
      </c>
    </row>
    <row r="26" spans="2:8" x14ac:dyDescent="0.3">
      <c r="B26" s="8">
        <v>19</v>
      </c>
      <c r="C26" s="39"/>
      <c r="D26" s="9" t="s">
        <v>112</v>
      </c>
      <c r="E26" s="10">
        <v>46.068040000000003</v>
      </c>
      <c r="F26" s="1">
        <v>0</v>
      </c>
      <c r="G26" s="23">
        <f t="shared" si="0"/>
        <v>0</v>
      </c>
      <c r="H26" s="24">
        <f t="shared" si="1"/>
        <v>0</v>
      </c>
    </row>
    <row r="27" spans="2:8" x14ac:dyDescent="0.3">
      <c r="B27" s="8">
        <v>20</v>
      </c>
      <c r="C27" s="39"/>
      <c r="D27" s="9" t="s">
        <v>95</v>
      </c>
      <c r="E27" s="10">
        <v>16.022580000000001</v>
      </c>
      <c r="F27" s="1">
        <v>0</v>
      </c>
      <c r="G27" s="23">
        <f t="shared" si="0"/>
        <v>0</v>
      </c>
      <c r="H27" s="24">
        <f t="shared" si="1"/>
        <v>0</v>
      </c>
    </row>
    <row r="28" spans="2:8" x14ac:dyDescent="0.3">
      <c r="B28" s="8">
        <v>21</v>
      </c>
      <c r="C28" s="39"/>
      <c r="D28" s="9" t="s">
        <v>96</v>
      </c>
      <c r="E28" s="10">
        <v>17.030519999999999</v>
      </c>
      <c r="F28" s="1">
        <v>0</v>
      </c>
      <c r="G28" s="23">
        <f t="shared" si="0"/>
        <v>0</v>
      </c>
      <c r="H28" s="24">
        <f t="shared" si="1"/>
        <v>0</v>
      </c>
    </row>
    <row r="29" spans="2:8" x14ac:dyDescent="0.3">
      <c r="B29" s="8">
        <v>22</v>
      </c>
      <c r="C29" s="39"/>
      <c r="D29" s="9" t="s">
        <v>61</v>
      </c>
      <c r="E29" s="10">
        <v>1.0079400000000001</v>
      </c>
      <c r="F29" s="1">
        <v>0</v>
      </c>
      <c r="G29" s="23">
        <f t="shared" si="0"/>
        <v>0</v>
      </c>
      <c r="H29" s="24">
        <f t="shared" si="1"/>
        <v>0</v>
      </c>
    </row>
    <row r="30" spans="2:8" x14ac:dyDescent="0.3">
      <c r="B30" s="8">
        <v>23</v>
      </c>
      <c r="C30" s="39"/>
      <c r="D30" s="9" t="s">
        <v>86</v>
      </c>
      <c r="E30" s="10">
        <v>14.0067</v>
      </c>
      <c r="F30" s="1">
        <v>0</v>
      </c>
      <c r="G30" s="23">
        <f t="shared" si="0"/>
        <v>0</v>
      </c>
      <c r="H30" s="24">
        <f t="shared" si="1"/>
        <v>0</v>
      </c>
    </row>
    <row r="31" spans="2:8" x14ac:dyDescent="0.3">
      <c r="B31" s="8">
        <v>24</v>
      </c>
      <c r="C31" s="40" t="s">
        <v>114</v>
      </c>
      <c r="D31" s="9" t="s">
        <v>101</v>
      </c>
      <c r="E31" s="10">
        <v>15.999000000000001</v>
      </c>
      <c r="F31" s="1">
        <v>0</v>
      </c>
      <c r="G31" s="23">
        <f t="shared" si="0"/>
        <v>0</v>
      </c>
      <c r="H31" s="24">
        <f t="shared" si="1"/>
        <v>0</v>
      </c>
    </row>
    <row r="32" spans="2:8" x14ac:dyDescent="0.3">
      <c r="B32" s="8">
        <v>25</v>
      </c>
      <c r="C32" s="40"/>
      <c r="D32" s="9" t="s">
        <v>1</v>
      </c>
      <c r="E32" s="10">
        <v>40.020400000000002</v>
      </c>
      <c r="F32" s="1">
        <v>0</v>
      </c>
      <c r="G32" s="23">
        <f t="shared" si="0"/>
        <v>0</v>
      </c>
      <c r="H32" s="24">
        <f t="shared" si="1"/>
        <v>0</v>
      </c>
    </row>
    <row r="33" spans="2:8" x14ac:dyDescent="0.3">
      <c r="B33" s="8">
        <v>26</v>
      </c>
      <c r="C33" s="40"/>
      <c r="D33" s="9" t="s">
        <v>2</v>
      </c>
      <c r="E33" s="10">
        <v>40.024100000000004</v>
      </c>
      <c r="F33" s="1">
        <v>0</v>
      </c>
      <c r="G33" s="23">
        <f t="shared" si="0"/>
        <v>0</v>
      </c>
      <c r="H33" s="24">
        <f t="shared" si="1"/>
        <v>0</v>
      </c>
    </row>
    <row r="34" spans="2:8" x14ac:dyDescent="0.3">
      <c r="B34" s="8">
        <v>27</v>
      </c>
      <c r="C34" s="40"/>
      <c r="D34" s="9" t="s">
        <v>3</v>
      </c>
      <c r="E34" s="10">
        <v>25.029340000000001</v>
      </c>
      <c r="F34" s="1">
        <v>0</v>
      </c>
      <c r="G34" s="23">
        <f t="shared" si="0"/>
        <v>0</v>
      </c>
      <c r="H34" s="24">
        <f t="shared" si="1"/>
        <v>0</v>
      </c>
    </row>
    <row r="35" spans="2:8" x14ac:dyDescent="0.3">
      <c r="B35" s="8">
        <v>28</v>
      </c>
      <c r="C35" s="40"/>
      <c r="D35" s="9" t="s">
        <v>4</v>
      </c>
      <c r="E35" s="10">
        <v>26.037279999999999</v>
      </c>
      <c r="F35" s="1">
        <v>0</v>
      </c>
      <c r="G35" s="23">
        <f t="shared" si="0"/>
        <v>0</v>
      </c>
      <c r="H35" s="24">
        <f t="shared" si="1"/>
        <v>0</v>
      </c>
    </row>
    <row r="36" spans="2:8" x14ac:dyDescent="0.3">
      <c r="B36" s="8">
        <v>29</v>
      </c>
      <c r="C36" s="40"/>
      <c r="D36" s="9" t="s">
        <v>5</v>
      </c>
      <c r="E36" s="10">
        <v>43.044220000000003</v>
      </c>
      <c r="F36" s="1">
        <v>0</v>
      </c>
      <c r="G36" s="23">
        <f t="shared" si="0"/>
        <v>0</v>
      </c>
      <c r="H36" s="24">
        <f t="shared" si="1"/>
        <v>0</v>
      </c>
    </row>
    <row r="37" spans="2:8" x14ac:dyDescent="0.3">
      <c r="B37" s="8">
        <v>30</v>
      </c>
      <c r="C37" s="40"/>
      <c r="D37" s="9" t="s">
        <v>6</v>
      </c>
      <c r="E37" s="10">
        <v>27.04522</v>
      </c>
      <c r="F37" s="1">
        <v>0</v>
      </c>
      <c r="G37" s="23">
        <f t="shared" si="0"/>
        <v>0</v>
      </c>
      <c r="H37" s="24">
        <f t="shared" si="1"/>
        <v>0</v>
      </c>
    </row>
    <row r="38" spans="2:8" x14ac:dyDescent="0.3">
      <c r="B38" s="8">
        <v>31</v>
      </c>
      <c r="C38" s="40"/>
      <c r="D38" s="9" t="s">
        <v>7</v>
      </c>
      <c r="E38" s="10">
        <v>28.053159999999998</v>
      </c>
      <c r="F38" s="1">
        <v>0</v>
      </c>
      <c r="G38" s="23">
        <f t="shared" si="0"/>
        <v>0</v>
      </c>
      <c r="H38" s="24">
        <f t="shared" si="1"/>
        <v>0</v>
      </c>
    </row>
    <row r="39" spans="2:8" x14ac:dyDescent="0.3">
      <c r="B39" s="8">
        <v>32</v>
      </c>
      <c r="C39" s="40"/>
      <c r="D39" s="9" t="s">
        <v>8</v>
      </c>
      <c r="E39" s="10">
        <v>29.0611</v>
      </c>
      <c r="F39" s="1">
        <v>0</v>
      </c>
      <c r="G39" s="23">
        <f t="shared" si="0"/>
        <v>0</v>
      </c>
      <c r="H39" s="24">
        <f t="shared" si="1"/>
        <v>0</v>
      </c>
    </row>
    <row r="40" spans="2:8" x14ac:dyDescent="0.3">
      <c r="B40" s="8">
        <v>33</v>
      </c>
      <c r="C40" s="40"/>
      <c r="D40" s="9" t="s">
        <v>10</v>
      </c>
      <c r="E40" s="10">
        <v>38.028100000000002</v>
      </c>
      <c r="F40" s="1">
        <v>0</v>
      </c>
      <c r="G40" s="23">
        <f t="shared" si="0"/>
        <v>0</v>
      </c>
      <c r="H40" s="24">
        <f t="shared" si="1"/>
        <v>0</v>
      </c>
    </row>
    <row r="41" spans="2:8" x14ac:dyDescent="0.3">
      <c r="B41" s="8">
        <v>34</v>
      </c>
      <c r="C41" s="40"/>
      <c r="D41" s="9" t="s">
        <v>11</v>
      </c>
      <c r="E41" s="10">
        <v>52.034800000000004</v>
      </c>
      <c r="F41" s="1">
        <v>0</v>
      </c>
      <c r="G41" s="23">
        <f t="shared" si="0"/>
        <v>0</v>
      </c>
      <c r="H41" s="24">
        <f t="shared" si="1"/>
        <v>0</v>
      </c>
    </row>
    <row r="42" spans="2:8" x14ac:dyDescent="0.3">
      <c r="B42" s="8">
        <v>35</v>
      </c>
      <c r="C42" s="40"/>
      <c r="D42" s="9" t="s">
        <v>12</v>
      </c>
      <c r="E42" s="10">
        <v>38.047980000000003</v>
      </c>
      <c r="F42" s="1">
        <v>0</v>
      </c>
      <c r="G42" s="23">
        <f t="shared" si="0"/>
        <v>0</v>
      </c>
      <c r="H42" s="24">
        <f t="shared" si="1"/>
        <v>0</v>
      </c>
    </row>
    <row r="43" spans="2:8" x14ac:dyDescent="0.3">
      <c r="B43" s="8">
        <v>36</v>
      </c>
      <c r="C43" s="40"/>
      <c r="D43" s="9" t="s">
        <v>13</v>
      </c>
      <c r="E43" s="10">
        <v>40.063859999999998</v>
      </c>
      <c r="F43" s="1">
        <v>0</v>
      </c>
      <c r="G43" s="23">
        <f t="shared" si="0"/>
        <v>0</v>
      </c>
      <c r="H43" s="24">
        <f t="shared" si="1"/>
        <v>0</v>
      </c>
    </row>
    <row r="44" spans="2:8" x14ac:dyDescent="0.3">
      <c r="B44" s="8">
        <v>37</v>
      </c>
      <c r="C44" s="40"/>
      <c r="D44" s="9" t="s">
        <v>14</v>
      </c>
      <c r="E44" s="10">
        <v>42.079740000000001</v>
      </c>
      <c r="F44" s="1">
        <v>0</v>
      </c>
      <c r="G44" s="23">
        <f t="shared" si="0"/>
        <v>0</v>
      </c>
      <c r="H44" s="24">
        <f t="shared" si="1"/>
        <v>0</v>
      </c>
    </row>
    <row r="45" spans="2:8" x14ac:dyDescent="0.3">
      <c r="B45" s="8">
        <v>38</v>
      </c>
      <c r="C45" s="40"/>
      <c r="D45" s="9" t="s">
        <v>15</v>
      </c>
      <c r="E45" s="10">
        <v>43.087679999999999</v>
      </c>
      <c r="F45" s="1">
        <v>0</v>
      </c>
      <c r="G45" s="23">
        <f t="shared" si="0"/>
        <v>0</v>
      </c>
      <c r="H45" s="24">
        <f t="shared" si="1"/>
        <v>0</v>
      </c>
    </row>
    <row r="46" spans="2:8" x14ac:dyDescent="0.3">
      <c r="B46" s="8">
        <v>39</v>
      </c>
      <c r="C46" s="40"/>
      <c r="D46" s="9" t="s">
        <v>16</v>
      </c>
      <c r="E46" s="10">
        <v>54.090440000000001</v>
      </c>
      <c r="F46" s="1">
        <v>0</v>
      </c>
      <c r="G46" s="23">
        <f t="shared" si="0"/>
        <v>0</v>
      </c>
      <c r="H46" s="24">
        <f t="shared" si="1"/>
        <v>0</v>
      </c>
    </row>
    <row r="47" spans="2:8" x14ac:dyDescent="0.3">
      <c r="B47" s="8">
        <v>40</v>
      </c>
      <c r="C47" s="40"/>
      <c r="D47" s="9" t="s">
        <v>17</v>
      </c>
      <c r="E47" s="10">
        <v>43.087679999999999</v>
      </c>
      <c r="F47" s="1">
        <v>0</v>
      </c>
      <c r="G47" s="23">
        <f t="shared" si="0"/>
        <v>0</v>
      </c>
      <c r="H47" s="24">
        <f t="shared" si="1"/>
        <v>0</v>
      </c>
    </row>
    <row r="48" spans="2:8" x14ac:dyDescent="0.3">
      <c r="B48" s="8">
        <v>41</v>
      </c>
      <c r="C48" s="40"/>
      <c r="D48" s="9" t="s">
        <v>19</v>
      </c>
      <c r="E48" s="10">
        <v>49.050739999999998</v>
      </c>
      <c r="F48" s="1">
        <v>0</v>
      </c>
      <c r="G48" s="23">
        <f t="shared" si="0"/>
        <v>0</v>
      </c>
      <c r="H48" s="24">
        <f t="shared" si="1"/>
        <v>0</v>
      </c>
    </row>
    <row r="49" spans="2:8" x14ac:dyDescent="0.3">
      <c r="B49" s="8">
        <v>42</v>
      </c>
      <c r="C49" s="40"/>
      <c r="D49" s="9" t="s">
        <v>20</v>
      </c>
      <c r="E49" s="10">
        <v>50.058680000000003</v>
      </c>
      <c r="F49" s="1">
        <v>0</v>
      </c>
      <c r="G49" s="23">
        <f t="shared" si="0"/>
        <v>0</v>
      </c>
      <c r="H49" s="24">
        <f t="shared" si="1"/>
        <v>0</v>
      </c>
    </row>
    <row r="50" spans="2:8" x14ac:dyDescent="0.3">
      <c r="B50" s="8">
        <v>43</v>
      </c>
      <c r="C50" s="40"/>
      <c r="D50" s="9" t="s">
        <v>21</v>
      </c>
      <c r="E50" s="10">
        <v>67.065619999999996</v>
      </c>
      <c r="F50" s="1">
        <v>0</v>
      </c>
      <c r="G50" s="23">
        <f t="shared" si="0"/>
        <v>0</v>
      </c>
      <c r="H50" s="24">
        <f t="shared" si="1"/>
        <v>0</v>
      </c>
    </row>
    <row r="51" spans="2:8" x14ac:dyDescent="0.3">
      <c r="B51" s="8">
        <v>44</v>
      </c>
      <c r="C51" s="40"/>
      <c r="D51" s="9" t="s">
        <v>22</v>
      </c>
      <c r="E51" s="10">
        <v>56.106319999999997</v>
      </c>
      <c r="F51" s="1">
        <v>0</v>
      </c>
      <c r="G51" s="23">
        <f t="shared" si="0"/>
        <v>0</v>
      </c>
      <c r="H51" s="24">
        <f t="shared" si="1"/>
        <v>0</v>
      </c>
    </row>
    <row r="52" spans="2:8" x14ac:dyDescent="0.3">
      <c r="B52" s="8">
        <v>45</v>
      </c>
      <c r="C52" s="40"/>
      <c r="D52" s="9" t="s">
        <v>23</v>
      </c>
      <c r="E52" s="10">
        <v>57.114260000000002</v>
      </c>
      <c r="F52" s="1">
        <v>0</v>
      </c>
      <c r="G52" s="23">
        <f t="shared" si="0"/>
        <v>0</v>
      </c>
      <c r="H52" s="24">
        <f t="shared" si="1"/>
        <v>0</v>
      </c>
    </row>
    <row r="53" spans="2:8" x14ac:dyDescent="0.3">
      <c r="B53" s="8">
        <v>46</v>
      </c>
      <c r="C53" s="40"/>
      <c r="D53" s="9" t="s">
        <v>24</v>
      </c>
      <c r="E53" s="10">
        <v>62.069380000000002</v>
      </c>
      <c r="F53" s="1">
        <v>0</v>
      </c>
      <c r="G53" s="23">
        <f t="shared" si="0"/>
        <v>0</v>
      </c>
      <c r="H53" s="24">
        <f t="shared" si="1"/>
        <v>0</v>
      </c>
    </row>
    <row r="54" spans="2:8" x14ac:dyDescent="0.3">
      <c r="B54" s="8">
        <v>47</v>
      </c>
      <c r="C54" s="40"/>
      <c r="D54" s="9" t="s">
        <v>25</v>
      </c>
      <c r="E54" s="10">
        <v>63.07732</v>
      </c>
      <c r="F54" s="1">
        <v>0</v>
      </c>
      <c r="G54" s="23">
        <f t="shared" si="0"/>
        <v>0</v>
      </c>
      <c r="H54" s="24">
        <f t="shared" si="1"/>
        <v>0</v>
      </c>
    </row>
    <row r="55" spans="2:8" x14ac:dyDescent="0.3">
      <c r="B55" s="8">
        <v>48</v>
      </c>
      <c r="C55" s="40"/>
      <c r="D55" s="9" t="s">
        <v>26</v>
      </c>
      <c r="E55" s="10">
        <v>74.080079999999995</v>
      </c>
      <c r="F55" s="1">
        <v>0</v>
      </c>
      <c r="G55" s="23">
        <f t="shared" si="0"/>
        <v>0</v>
      </c>
      <c r="H55" s="24">
        <f t="shared" si="1"/>
        <v>0</v>
      </c>
    </row>
    <row r="56" spans="2:8" x14ac:dyDescent="0.3">
      <c r="B56" s="8">
        <v>49</v>
      </c>
      <c r="C56" s="40"/>
      <c r="D56" s="9" t="s">
        <v>27</v>
      </c>
      <c r="E56" s="10">
        <v>77.103899999999996</v>
      </c>
      <c r="F56" s="1">
        <v>0</v>
      </c>
      <c r="G56" s="23">
        <f t="shared" si="0"/>
        <v>0</v>
      </c>
      <c r="H56" s="24">
        <f t="shared" si="1"/>
        <v>0</v>
      </c>
    </row>
    <row r="57" spans="2:8" x14ac:dyDescent="0.3">
      <c r="B57" s="8">
        <v>50</v>
      </c>
      <c r="C57" s="40"/>
      <c r="D57" s="9" t="s">
        <v>28</v>
      </c>
      <c r="E57" s="10">
        <v>93.102899999999991</v>
      </c>
      <c r="F57" s="1">
        <v>0</v>
      </c>
      <c r="G57" s="23">
        <f t="shared" si="0"/>
        <v>0</v>
      </c>
      <c r="H57" s="24">
        <f t="shared" si="1"/>
        <v>0</v>
      </c>
    </row>
    <row r="58" spans="2:8" x14ac:dyDescent="0.3">
      <c r="B58" s="8">
        <v>51</v>
      </c>
      <c r="C58" s="40"/>
      <c r="D58" s="9" t="s">
        <v>29</v>
      </c>
      <c r="E58" s="10">
        <v>82.100139999999996</v>
      </c>
      <c r="F58" s="1">
        <v>0</v>
      </c>
      <c r="G58" s="23">
        <f t="shared" si="0"/>
        <v>0</v>
      </c>
      <c r="H58" s="24">
        <f t="shared" si="1"/>
        <v>0</v>
      </c>
    </row>
    <row r="59" spans="2:8" x14ac:dyDescent="0.3">
      <c r="B59" s="8">
        <v>52</v>
      </c>
      <c r="C59" s="40"/>
      <c r="D59" s="9" t="s">
        <v>30</v>
      </c>
      <c r="E59" s="10">
        <v>78.111840000000001</v>
      </c>
      <c r="F59" s="1">
        <v>0</v>
      </c>
      <c r="G59" s="23">
        <f t="shared" si="0"/>
        <v>0</v>
      </c>
      <c r="H59" s="24">
        <f t="shared" si="1"/>
        <v>0</v>
      </c>
    </row>
    <row r="60" spans="2:8" x14ac:dyDescent="0.3">
      <c r="B60" s="8">
        <v>53</v>
      </c>
      <c r="C60" s="40"/>
      <c r="D60" s="9" t="s">
        <v>31</v>
      </c>
      <c r="E60" s="10">
        <v>79.119780000000006</v>
      </c>
      <c r="F60" s="1">
        <v>0</v>
      </c>
      <c r="G60" s="23">
        <f t="shared" si="0"/>
        <v>0</v>
      </c>
      <c r="H60" s="24">
        <f t="shared" si="1"/>
        <v>0</v>
      </c>
    </row>
    <row r="61" spans="2:8" x14ac:dyDescent="0.3">
      <c r="B61" s="8">
        <v>54</v>
      </c>
      <c r="C61" s="40"/>
      <c r="D61" s="9" t="s">
        <v>32</v>
      </c>
      <c r="E61" s="10">
        <v>13.01864</v>
      </c>
      <c r="F61" s="1">
        <v>0</v>
      </c>
      <c r="G61" s="23">
        <f t="shared" si="0"/>
        <v>0</v>
      </c>
      <c r="H61" s="24">
        <f t="shared" si="1"/>
        <v>0</v>
      </c>
    </row>
    <row r="62" spans="2:8" x14ac:dyDescent="0.3">
      <c r="B62" s="8">
        <v>55</v>
      </c>
      <c r="C62" s="40"/>
      <c r="D62" s="9" t="s">
        <v>33</v>
      </c>
      <c r="E62" s="10">
        <v>14.026579999999999</v>
      </c>
      <c r="F62" s="1">
        <v>0</v>
      </c>
      <c r="G62" s="23">
        <f t="shared" si="0"/>
        <v>0</v>
      </c>
      <c r="H62" s="24">
        <f t="shared" si="1"/>
        <v>0</v>
      </c>
    </row>
    <row r="63" spans="2:8" x14ac:dyDescent="0.3">
      <c r="B63" s="8">
        <v>56</v>
      </c>
      <c r="C63" s="40"/>
      <c r="D63" s="9" t="s">
        <v>34</v>
      </c>
      <c r="E63" s="10">
        <v>52.074559999999998</v>
      </c>
      <c r="F63" s="1">
        <v>0</v>
      </c>
      <c r="G63" s="23">
        <f t="shared" si="0"/>
        <v>0</v>
      </c>
      <c r="H63" s="24">
        <f t="shared" si="1"/>
        <v>0</v>
      </c>
    </row>
    <row r="64" spans="2:8" x14ac:dyDescent="0.3">
      <c r="B64" s="8">
        <v>57</v>
      </c>
      <c r="C64" s="40"/>
      <c r="D64" s="9" t="s">
        <v>35</v>
      </c>
      <c r="E64" s="10">
        <v>53.082499999999996</v>
      </c>
      <c r="F64" s="1">
        <v>0</v>
      </c>
      <c r="G64" s="23">
        <f t="shared" si="0"/>
        <v>0</v>
      </c>
      <c r="H64" s="24">
        <f t="shared" si="1"/>
        <v>0</v>
      </c>
    </row>
    <row r="65" spans="2:8" x14ac:dyDescent="0.3">
      <c r="B65" s="8">
        <v>58</v>
      </c>
      <c r="C65" s="40"/>
      <c r="D65" s="9" t="s">
        <v>36</v>
      </c>
      <c r="E65" s="10">
        <v>41.071799999999996</v>
      </c>
      <c r="F65" s="1">
        <v>0</v>
      </c>
      <c r="G65" s="23">
        <f t="shared" si="0"/>
        <v>0</v>
      </c>
      <c r="H65" s="24">
        <f t="shared" si="1"/>
        <v>0</v>
      </c>
    </row>
    <row r="66" spans="2:8" x14ac:dyDescent="0.3">
      <c r="B66" s="8">
        <v>59</v>
      </c>
      <c r="C66" s="40"/>
      <c r="D66" s="9" t="s">
        <v>37</v>
      </c>
      <c r="E66" s="10">
        <v>53.082499999999996</v>
      </c>
      <c r="F66" s="1">
        <v>0</v>
      </c>
      <c r="G66" s="23">
        <f t="shared" si="0"/>
        <v>0</v>
      </c>
      <c r="H66" s="24">
        <f t="shared" si="1"/>
        <v>0</v>
      </c>
    </row>
    <row r="67" spans="2:8" x14ac:dyDescent="0.3">
      <c r="B67" s="8">
        <v>60</v>
      </c>
      <c r="C67" s="40"/>
      <c r="D67" s="9" t="s">
        <v>38</v>
      </c>
      <c r="E67" s="10">
        <v>54.090440000000001</v>
      </c>
      <c r="F67" s="1">
        <v>0</v>
      </c>
      <c r="G67" s="23">
        <f t="shared" si="0"/>
        <v>0</v>
      </c>
      <c r="H67" s="24">
        <f t="shared" si="1"/>
        <v>0</v>
      </c>
    </row>
    <row r="68" spans="2:8" x14ac:dyDescent="0.3">
      <c r="B68" s="8">
        <v>61</v>
      </c>
      <c r="C68" s="40"/>
      <c r="D68" s="9" t="s">
        <v>39</v>
      </c>
      <c r="E68" s="10">
        <v>42.036279999999998</v>
      </c>
      <c r="F68" s="1">
        <v>0</v>
      </c>
      <c r="G68" s="23">
        <f t="shared" si="0"/>
        <v>0</v>
      </c>
      <c r="H68" s="24">
        <f t="shared" si="1"/>
        <v>0</v>
      </c>
    </row>
    <row r="69" spans="2:8" x14ac:dyDescent="0.3">
      <c r="B69" s="8">
        <v>62</v>
      </c>
      <c r="C69" s="40"/>
      <c r="D69" s="9" t="s">
        <v>40</v>
      </c>
      <c r="E69" s="10">
        <v>30.025579999999998</v>
      </c>
      <c r="F69" s="1">
        <v>0</v>
      </c>
      <c r="G69" s="23">
        <f t="shared" si="0"/>
        <v>0</v>
      </c>
      <c r="H69" s="24">
        <f t="shared" si="1"/>
        <v>0</v>
      </c>
    </row>
    <row r="70" spans="2:8" x14ac:dyDescent="0.3">
      <c r="B70" s="8">
        <v>63</v>
      </c>
      <c r="C70" s="40"/>
      <c r="D70" s="9" t="s">
        <v>41</v>
      </c>
      <c r="E70" s="10">
        <v>31.033520000000003</v>
      </c>
      <c r="F70" s="1">
        <v>0</v>
      </c>
      <c r="G70" s="23">
        <f t="shared" si="0"/>
        <v>0</v>
      </c>
      <c r="H70" s="24">
        <f t="shared" si="1"/>
        <v>0</v>
      </c>
    </row>
    <row r="71" spans="2:8" x14ac:dyDescent="0.3">
      <c r="B71" s="8">
        <v>64</v>
      </c>
      <c r="C71" s="40"/>
      <c r="D71" s="9" t="s">
        <v>42</v>
      </c>
      <c r="E71" s="10">
        <v>15.034520000000001</v>
      </c>
      <c r="F71" s="1">
        <v>0</v>
      </c>
      <c r="G71" s="23">
        <f t="shared" si="0"/>
        <v>0</v>
      </c>
      <c r="H71" s="24">
        <f t="shared" si="1"/>
        <v>0</v>
      </c>
    </row>
    <row r="72" spans="2:8" x14ac:dyDescent="0.3">
      <c r="B72" s="8">
        <v>65</v>
      </c>
      <c r="C72" s="40"/>
      <c r="D72" s="9" t="s">
        <v>43</v>
      </c>
      <c r="E72" s="10">
        <v>39.05592</v>
      </c>
      <c r="F72" s="1">
        <v>0</v>
      </c>
      <c r="G72" s="23">
        <f t="shared" si="0"/>
        <v>0</v>
      </c>
      <c r="H72" s="24">
        <f t="shared" si="1"/>
        <v>0</v>
      </c>
    </row>
    <row r="73" spans="2:8" x14ac:dyDescent="0.3">
      <c r="B73" s="8">
        <v>66</v>
      </c>
      <c r="C73" s="40"/>
      <c r="D73" s="9" t="s">
        <v>44</v>
      </c>
      <c r="E73" s="10">
        <v>53.082499999999996</v>
      </c>
      <c r="F73" s="1">
        <v>0</v>
      </c>
      <c r="G73" s="23">
        <f t="shared" ref="G73:G113" si="2">E73*F73/100</f>
        <v>0</v>
      </c>
      <c r="H73" s="24">
        <f t="shared" ref="H73:H113" si="3">F73*E73/$G$114</f>
        <v>0</v>
      </c>
    </row>
    <row r="74" spans="2:8" x14ac:dyDescent="0.3">
      <c r="B74" s="8">
        <v>67</v>
      </c>
      <c r="C74" s="40"/>
      <c r="D74" s="9" t="s">
        <v>45</v>
      </c>
      <c r="E74" s="10">
        <v>54.090440000000001</v>
      </c>
      <c r="F74" s="1">
        <v>0</v>
      </c>
      <c r="G74" s="23">
        <f t="shared" si="2"/>
        <v>0</v>
      </c>
      <c r="H74" s="24">
        <f t="shared" si="3"/>
        <v>0</v>
      </c>
    </row>
    <row r="75" spans="2:8" x14ac:dyDescent="0.3">
      <c r="B75" s="8">
        <v>68</v>
      </c>
      <c r="C75" s="40"/>
      <c r="D75" s="9" t="s">
        <v>46</v>
      </c>
      <c r="E75" s="10">
        <v>41.071799999999996</v>
      </c>
      <c r="F75" s="1">
        <v>0</v>
      </c>
      <c r="G75" s="23">
        <f t="shared" si="2"/>
        <v>0</v>
      </c>
      <c r="H75" s="24">
        <f t="shared" si="3"/>
        <v>0</v>
      </c>
    </row>
    <row r="76" spans="2:8" x14ac:dyDescent="0.3">
      <c r="B76" s="8">
        <v>69</v>
      </c>
      <c r="C76" s="40"/>
      <c r="D76" s="9" t="s">
        <v>47</v>
      </c>
      <c r="E76" s="10">
        <v>41.071799999999996</v>
      </c>
      <c r="F76" s="1">
        <v>0</v>
      </c>
      <c r="G76" s="23">
        <f t="shared" si="2"/>
        <v>0</v>
      </c>
      <c r="H76" s="24">
        <f t="shared" si="3"/>
        <v>0</v>
      </c>
    </row>
    <row r="77" spans="2:8" x14ac:dyDescent="0.3">
      <c r="B77" s="8">
        <v>70</v>
      </c>
      <c r="C77" s="40"/>
      <c r="D77" s="9" t="s">
        <v>48</v>
      </c>
      <c r="E77" s="10">
        <v>54.090440000000001</v>
      </c>
      <c r="F77" s="1">
        <v>0</v>
      </c>
      <c r="G77" s="23">
        <f t="shared" si="2"/>
        <v>0</v>
      </c>
      <c r="H77" s="24">
        <f t="shared" si="3"/>
        <v>0</v>
      </c>
    </row>
    <row r="78" spans="2:8" x14ac:dyDescent="0.3">
      <c r="B78" s="8">
        <v>71</v>
      </c>
      <c r="C78" s="40"/>
      <c r="D78" s="9" t="s">
        <v>49</v>
      </c>
      <c r="E78" s="10">
        <v>44.052160000000001</v>
      </c>
      <c r="F78" s="1">
        <v>0</v>
      </c>
      <c r="G78" s="23">
        <f t="shared" si="2"/>
        <v>0</v>
      </c>
      <c r="H78" s="24">
        <f t="shared" si="3"/>
        <v>0</v>
      </c>
    </row>
    <row r="79" spans="2:8" x14ac:dyDescent="0.3">
      <c r="B79" s="8">
        <v>72</v>
      </c>
      <c r="C79" s="40"/>
      <c r="D79" s="9" t="s">
        <v>50</v>
      </c>
      <c r="E79" s="10">
        <v>43.044220000000003</v>
      </c>
      <c r="F79" s="1">
        <v>0</v>
      </c>
      <c r="G79" s="23">
        <f t="shared" si="2"/>
        <v>0</v>
      </c>
      <c r="H79" s="24">
        <f t="shared" si="3"/>
        <v>0</v>
      </c>
    </row>
    <row r="80" spans="2:8" x14ac:dyDescent="0.3">
      <c r="B80" s="8">
        <v>73</v>
      </c>
      <c r="C80" s="40"/>
      <c r="D80" s="9" t="s">
        <v>51</v>
      </c>
      <c r="E80" s="10">
        <v>43.044220000000003</v>
      </c>
      <c r="F80" s="1">
        <v>0</v>
      </c>
      <c r="G80" s="23">
        <f t="shared" si="2"/>
        <v>0</v>
      </c>
      <c r="H80" s="24">
        <f t="shared" si="3"/>
        <v>0</v>
      </c>
    </row>
    <row r="81" spans="2:8" x14ac:dyDescent="0.3">
      <c r="B81" s="8">
        <v>74</v>
      </c>
      <c r="C81" s="40"/>
      <c r="D81" s="9" t="s">
        <v>52</v>
      </c>
      <c r="E81" s="10">
        <v>31.033520000000003</v>
      </c>
      <c r="F81" s="1">
        <v>0</v>
      </c>
      <c r="G81" s="23">
        <f t="shared" si="2"/>
        <v>0</v>
      </c>
      <c r="H81" s="24">
        <f t="shared" si="3"/>
        <v>0</v>
      </c>
    </row>
    <row r="82" spans="2:8" x14ac:dyDescent="0.3">
      <c r="B82" s="8">
        <v>75</v>
      </c>
      <c r="C82" s="40"/>
      <c r="D82" s="9" t="s">
        <v>55</v>
      </c>
      <c r="E82" s="10">
        <v>32.041460000000001</v>
      </c>
      <c r="F82" s="1">
        <v>0</v>
      </c>
      <c r="G82" s="23">
        <f t="shared" si="2"/>
        <v>0</v>
      </c>
      <c r="H82" s="24">
        <f t="shared" si="3"/>
        <v>0</v>
      </c>
    </row>
    <row r="83" spans="2:8" x14ac:dyDescent="0.3">
      <c r="B83" s="8">
        <v>76</v>
      </c>
      <c r="C83" s="40"/>
      <c r="D83" s="9" t="s">
        <v>56</v>
      </c>
      <c r="E83" s="10">
        <v>26.017400000000002</v>
      </c>
      <c r="F83" s="1">
        <v>0</v>
      </c>
      <c r="G83" s="23">
        <f t="shared" si="2"/>
        <v>0</v>
      </c>
      <c r="H83" s="24">
        <f t="shared" si="3"/>
        <v>0</v>
      </c>
    </row>
    <row r="84" spans="2:8" x14ac:dyDescent="0.3">
      <c r="B84" s="8">
        <v>77</v>
      </c>
      <c r="C84" s="40"/>
      <c r="D84" s="9" t="s">
        <v>57</v>
      </c>
      <c r="E84" s="10">
        <v>38.028100000000002</v>
      </c>
      <c r="F84" s="1">
        <v>0</v>
      </c>
      <c r="G84" s="23">
        <f t="shared" si="2"/>
        <v>0</v>
      </c>
      <c r="H84" s="24">
        <f t="shared" si="3"/>
        <v>0</v>
      </c>
    </row>
    <row r="85" spans="2:8" x14ac:dyDescent="0.3">
      <c r="B85" s="8">
        <v>78</v>
      </c>
      <c r="C85" s="40"/>
      <c r="D85" s="9" t="s">
        <v>58</v>
      </c>
      <c r="E85" s="10">
        <v>40.024100000000004</v>
      </c>
      <c r="F85" s="1">
        <v>0</v>
      </c>
      <c r="G85" s="23">
        <f t="shared" si="2"/>
        <v>0</v>
      </c>
      <c r="H85" s="24">
        <f t="shared" si="3"/>
        <v>0</v>
      </c>
    </row>
    <row r="86" spans="2:8" x14ac:dyDescent="0.3">
      <c r="B86" s="8">
        <v>79</v>
      </c>
      <c r="C86" s="40"/>
      <c r="D86" s="9" t="s">
        <v>62</v>
      </c>
      <c r="E86" s="10">
        <v>66.057680000000005</v>
      </c>
      <c r="F86" s="1">
        <v>0</v>
      </c>
      <c r="G86" s="23">
        <f t="shared" si="2"/>
        <v>0</v>
      </c>
      <c r="H86" s="24">
        <f t="shared" si="3"/>
        <v>0</v>
      </c>
    </row>
    <row r="87" spans="2:8" x14ac:dyDescent="0.3">
      <c r="B87" s="8">
        <v>80</v>
      </c>
      <c r="C87" s="40"/>
      <c r="D87" s="9" t="s">
        <v>64</v>
      </c>
      <c r="E87" s="10">
        <v>51.06662</v>
      </c>
      <c r="F87" s="1">
        <v>0</v>
      </c>
      <c r="G87" s="23">
        <f t="shared" si="2"/>
        <v>0</v>
      </c>
      <c r="H87" s="24">
        <f t="shared" si="3"/>
        <v>0</v>
      </c>
    </row>
    <row r="88" spans="2:8" x14ac:dyDescent="0.3">
      <c r="B88" s="8">
        <v>81</v>
      </c>
      <c r="C88" s="40"/>
      <c r="D88" s="9" t="s">
        <v>65</v>
      </c>
      <c r="E88" s="10">
        <v>52.074559999999998</v>
      </c>
      <c r="F88" s="1">
        <v>0</v>
      </c>
      <c r="G88" s="23">
        <f t="shared" si="2"/>
        <v>0</v>
      </c>
      <c r="H88" s="24">
        <f t="shared" si="3"/>
        <v>0</v>
      </c>
    </row>
    <row r="89" spans="2:8" x14ac:dyDescent="0.3">
      <c r="B89" s="8">
        <v>82</v>
      </c>
      <c r="C89" s="40"/>
      <c r="D89" s="9" t="s">
        <v>66</v>
      </c>
      <c r="E89" s="10">
        <v>39.05592</v>
      </c>
      <c r="F89" s="1">
        <v>0</v>
      </c>
      <c r="G89" s="23">
        <f t="shared" si="2"/>
        <v>0</v>
      </c>
      <c r="H89" s="24">
        <f t="shared" si="3"/>
        <v>0</v>
      </c>
    </row>
    <row r="90" spans="2:8" x14ac:dyDescent="0.3">
      <c r="B90" s="8">
        <v>83</v>
      </c>
      <c r="C90" s="40"/>
      <c r="D90" s="9" t="s">
        <v>67</v>
      </c>
      <c r="E90" s="10">
        <v>28.033279999999998</v>
      </c>
      <c r="F90" s="1">
        <v>0</v>
      </c>
      <c r="G90" s="23">
        <f t="shared" si="2"/>
        <v>0</v>
      </c>
      <c r="H90" s="24">
        <f t="shared" si="3"/>
        <v>0</v>
      </c>
    </row>
    <row r="91" spans="2:8" x14ac:dyDescent="0.3">
      <c r="B91" s="8">
        <v>84</v>
      </c>
      <c r="C91" s="40"/>
      <c r="D91" s="9" t="s">
        <v>68</v>
      </c>
      <c r="E91" s="10">
        <v>32.02158</v>
      </c>
      <c r="F91" s="1">
        <v>0</v>
      </c>
      <c r="G91" s="23">
        <f t="shared" si="2"/>
        <v>0</v>
      </c>
      <c r="H91" s="24">
        <f t="shared" si="3"/>
        <v>0</v>
      </c>
    </row>
    <row r="92" spans="2:8" x14ac:dyDescent="0.3">
      <c r="B92" s="8">
        <v>85</v>
      </c>
      <c r="C92" s="40"/>
      <c r="D92" s="9" t="s">
        <v>70</v>
      </c>
      <c r="E92" s="10">
        <v>34.01388</v>
      </c>
      <c r="F92" s="1">
        <v>0</v>
      </c>
      <c r="G92" s="23">
        <f t="shared" si="2"/>
        <v>0</v>
      </c>
      <c r="H92" s="24">
        <f t="shared" si="3"/>
        <v>0</v>
      </c>
    </row>
    <row r="93" spans="2:8" x14ac:dyDescent="0.3">
      <c r="B93" s="8">
        <v>86</v>
      </c>
      <c r="C93" s="40"/>
      <c r="D93" s="9" t="s">
        <v>71</v>
      </c>
      <c r="E93" s="10">
        <v>53.042740000000002</v>
      </c>
      <c r="F93" s="1">
        <v>0</v>
      </c>
      <c r="G93" s="23">
        <f t="shared" si="2"/>
        <v>0</v>
      </c>
      <c r="H93" s="24">
        <f t="shared" si="3"/>
        <v>0</v>
      </c>
    </row>
    <row r="94" spans="2:8" x14ac:dyDescent="0.3">
      <c r="B94" s="8">
        <v>87</v>
      </c>
      <c r="C94" s="40"/>
      <c r="D94" s="9" t="s">
        <v>72</v>
      </c>
      <c r="E94" s="10">
        <v>51.06662</v>
      </c>
      <c r="F94" s="1">
        <v>0</v>
      </c>
      <c r="G94" s="23">
        <f t="shared" si="2"/>
        <v>0</v>
      </c>
      <c r="H94" s="24">
        <f t="shared" si="3"/>
        <v>0</v>
      </c>
    </row>
    <row r="95" spans="2:8" x14ac:dyDescent="0.3">
      <c r="B95" s="8">
        <v>88</v>
      </c>
      <c r="C95" s="40"/>
      <c r="D95" s="9" t="s">
        <v>73</v>
      </c>
      <c r="E95" s="10">
        <v>41.02834</v>
      </c>
      <c r="F95" s="1">
        <v>0</v>
      </c>
      <c r="G95" s="23">
        <f t="shared" si="2"/>
        <v>0</v>
      </c>
      <c r="H95" s="24">
        <f t="shared" si="3"/>
        <v>0</v>
      </c>
    </row>
    <row r="96" spans="2:8" x14ac:dyDescent="0.3">
      <c r="B96" s="8">
        <v>89</v>
      </c>
      <c r="C96" s="40"/>
      <c r="D96" s="9" t="s">
        <v>74</v>
      </c>
      <c r="E96" s="10">
        <v>41.032040000000002</v>
      </c>
      <c r="F96" s="1">
        <v>0</v>
      </c>
      <c r="G96" s="23">
        <f t="shared" si="2"/>
        <v>0</v>
      </c>
      <c r="H96" s="24">
        <f t="shared" si="3"/>
        <v>0</v>
      </c>
    </row>
    <row r="97" spans="2:8" x14ac:dyDescent="0.3">
      <c r="B97" s="8">
        <v>90</v>
      </c>
      <c r="C97" s="40"/>
      <c r="D97" s="9" t="s">
        <v>75</v>
      </c>
      <c r="E97" s="10">
        <v>42.036279999999998</v>
      </c>
      <c r="F97" s="1">
        <v>0</v>
      </c>
      <c r="G97" s="23">
        <f t="shared" si="2"/>
        <v>0</v>
      </c>
      <c r="H97" s="24">
        <f t="shared" si="3"/>
        <v>0</v>
      </c>
    </row>
    <row r="98" spans="2:8" x14ac:dyDescent="0.3">
      <c r="B98" s="8">
        <v>91</v>
      </c>
      <c r="C98" s="40"/>
      <c r="D98" s="9" t="s">
        <v>76</v>
      </c>
      <c r="E98" s="10">
        <v>27.02534</v>
      </c>
      <c r="F98" s="1">
        <v>0</v>
      </c>
      <c r="G98" s="23">
        <f t="shared" si="2"/>
        <v>0</v>
      </c>
      <c r="H98" s="24">
        <f t="shared" si="3"/>
        <v>0</v>
      </c>
    </row>
    <row r="99" spans="2:8" x14ac:dyDescent="0.3">
      <c r="B99" s="8">
        <v>92</v>
      </c>
      <c r="C99" s="40"/>
      <c r="D99" s="9" t="s">
        <v>77</v>
      </c>
      <c r="E99" s="10">
        <v>29.01764</v>
      </c>
      <c r="F99" s="1">
        <v>0</v>
      </c>
      <c r="G99" s="23">
        <f t="shared" si="2"/>
        <v>0</v>
      </c>
      <c r="H99" s="24">
        <f t="shared" si="3"/>
        <v>0</v>
      </c>
    </row>
    <row r="100" spans="2:8" x14ac:dyDescent="0.3">
      <c r="B100" s="8">
        <v>93</v>
      </c>
      <c r="C100" s="40"/>
      <c r="D100" s="9" t="s">
        <v>79</v>
      </c>
      <c r="E100" s="10">
        <v>43.024340000000002</v>
      </c>
      <c r="F100" s="1">
        <v>0</v>
      </c>
      <c r="G100" s="23">
        <f t="shared" si="2"/>
        <v>0</v>
      </c>
      <c r="H100" s="24">
        <f t="shared" si="3"/>
        <v>0</v>
      </c>
    </row>
    <row r="101" spans="2:8" x14ac:dyDescent="0.3">
      <c r="B101" s="8">
        <v>94</v>
      </c>
      <c r="C101" s="40"/>
      <c r="D101" s="9" t="s">
        <v>80</v>
      </c>
      <c r="E101" s="10">
        <v>43.024340000000002</v>
      </c>
      <c r="F101" s="1">
        <v>0</v>
      </c>
      <c r="G101" s="23">
        <f t="shared" si="2"/>
        <v>0</v>
      </c>
      <c r="H101" s="24">
        <f t="shared" si="3"/>
        <v>0</v>
      </c>
    </row>
    <row r="102" spans="2:8" x14ac:dyDescent="0.3">
      <c r="B102" s="8">
        <v>95</v>
      </c>
      <c r="C102" s="40"/>
      <c r="D102" s="9" t="s">
        <v>81</v>
      </c>
      <c r="E102" s="10">
        <v>43.024340000000002</v>
      </c>
      <c r="F102" s="1">
        <v>0</v>
      </c>
      <c r="G102" s="23">
        <f t="shared" si="2"/>
        <v>0</v>
      </c>
      <c r="H102" s="24">
        <f t="shared" si="3"/>
        <v>0</v>
      </c>
    </row>
    <row r="103" spans="2:8" x14ac:dyDescent="0.3">
      <c r="B103" s="8">
        <v>96</v>
      </c>
      <c r="C103" s="40"/>
      <c r="D103" s="9" t="s">
        <v>82</v>
      </c>
      <c r="E103" s="10">
        <v>45.020340000000004</v>
      </c>
      <c r="F103" s="1">
        <v>0</v>
      </c>
      <c r="G103" s="23">
        <f t="shared" si="2"/>
        <v>0</v>
      </c>
      <c r="H103" s="24">
        <f t="shared" si="3"/>
        <v>0</v>
      </c>
    </row>
    <row r="104" spans="2:8" x14ac:dyDescent="0.3">
      <c r="B104" s="8">
        <v>97</v>
      </c>
      <c r="C104" s="40"/>
      <c r="D104" s="9" t="s">
        <v>83</v>
      </c>
      <c r="E104" s="10">
        <v>31.013640000000002</v>
      </c>
      <c r="F104" s="1">
        <v>0</v>
      </c>
      <c r="G104" s="23">
        <f t="shared" si="2"/>
        <v>0</v>
      </c>
      <c r="H104" s="24">
        <f t="shared" si="3"/>
        <v>0</v>
      </c>
    </row>
    <row r="105" spans="2:8" x14ac:dyDescent="0.3">
      <c r="B105" s="8">
        <v>98</v>
      </c>
      <c r="C105" s="40"/>
      <c r="D105" s="9" t="s">
        <v>84</v>
      </c>
      <c r="E105" s="10">
        <v>32.02158</v>
      </c>
      <c r="F105" s="1">
        <v>0</v>
      </c>
      <c r="G105" s="23">
        <f t="shared" si="2"/>
        <v>0</v>
      </c>
      <c r="H105" s="24">
        <f t="shared" si="3"/>
        <v>0</v>
      </c>
    </row>
    <row r="106" spans="2:8" x14ac:dyDescent="0.3">
      <c r="B106" s="8">
        <v>99</v>
      </c>
      <c r="C106" s="40"/>
      <c r="D106" s="9" t="s">
        <v>88</v>
      </c>
      <c r="E106" s="10">
        <v>30.02928</v>
      </c>
      <c r="F106" s="1">
        <v>0</v>
      </c>
      <c r="G106" s="23">
        <f t="shared" si="2"/>
        <v>0</v>
      </c>
      <c r="H106" s="24">
        <f t="shared" si="3"/>
        <v>0</v>
      </c>
    </row>
    <row r="107" spans="2:8" x14ac:dyDescent="0.3">
      <c r="B107" s="8">
        <v>100</v>
      </c>
      <c r="C107" s="40"/>
      <c r="D107" s="9" t="s">
        <v>89</v>
      </c>
      <c r="E107" s="10">
        <v>31.037220000000001</v>
      </c>
      <c r="F107" s="1">
        <v>0</v>
      </c>
      <c r="G107" s="23">
        <f t="shared" si="2"/>
        <v>0</v>
      </c>
      <c r="H107" s="24">
        <f t="shared" si="3"/>
        <v>0</v>
      </c>
    </row>
    <row r="108" spans="2:8" x14ac:dyDescent="0.3">
      <c r="B108" s="8">
        <v>101</v>
      </c>
      <c r="C108" s="40"/>
      <c r="D108" s="9" t="s">
        <v>90</v>
      </c>
      <c r="E108" s="10">
        <v>32.045160000000003</v>
      </c>
      <c r="F108" s="1">
        <v>0</v>
      </c>
      <c r="G108" s="23">
        <f t="shared" si="2"/>
        <v>0</v>
      </c>
      <c r="H108" s="24">
        <f t="shared" si="3"/>
        <v>0</v>
      </c>
    </row>
    <row r="109" spans="2:8" x14ac:dyDescent="0.3">
      <c r="B109" s="8">
        <v>102</v>
      </c>
      <c r="C109" s="40"/>
      <c r="D109" s="9" t="s">
        <v>92</v>
      </c>
      <c r="E109" s="10">
        <v>40.024100000000004</v>
      </c>
      <c r="F109" s="1">
        <v>0</v>
      </c>
      <c r="G109" s="23">
        <f t="shared" si="2"/>
        <v>0</v>
      </c>
      <c r="H109" s="24">
        <f t="shared" si="3"/>
        <v>0</v>
      </c>
    </row>
    <row r="110" spans="2:8" x14ac:dyDescent="0.3">
      <c r="B110" s="8">
        <v>103</v>
      </c>
      <c r="C110" s="40"/>
      <c r="D110" s="9" t="s">
        <v>93</v>
      </c>
      <c r="E110" s="10">
        <v>42.016400000000004</v>
      </c>
      <c r="F110" s="1">
        <v>0</v>
      </c>
      <c r="G110" s="23">
        <f t="shared" si="2"/>
        <v>0</v>
      </c>
      <c r="H110" s="24">
        <f t="shared" si="3"/>
        <v>0</v>
      </c>
    </row>
    <row r="111" spans="2:8" x14ac:dyDescent="0.3">
      <c r="B111" s="8">
        <v>104</v>
      </c>
      <c r="C111" s="40"/>
      <c r="D111" s="9" t="s">
        <v>94</v>
      </c>
      <c r="E111" s="10">
        <v>15.01464</v>
      </c>
      <c r="F111" s="1">
        <v>0</v>
      </c>
      <c r="G111" s="23">
        <f t="shared" si="2"/>
        <v>0</v>
      </c>
      <c r="H111" s="24">
        <f t="shared" si="3"/>
        <v>0</v>
      </c>
    </row>
    <row r="112" spans="2:8" x14ac:dyDescent="0.3">
      <c r="B112" s="8">
        <v>105</v>
      </c>
      <c r="C112" s="40"/>
      <c r="D112" s="9" t="s">
        <v>97</v>
      </c>
      <c r="E112" s="10">
        <v>29.021340000000002</v>
      </c>
      <c r="F112" s="1">
        <v>0</v>
      </c>
      <c r="G112" s="23">
        <f t="shared" si="2"/>
        <v>0</v>
      </c>
      <c r="H112" s="24">
        <f t="shared" si="3"/>
        <v>0</v>
      </c>
    </row>
    <row r="113" spans="2:8" ht="15" thickBot="1" x14ac:dyDescent="0.35">
      <c r="B113" s="11">
        <v>106</v>
      </c>
      <c r="C113" s="41"/>
      <c r="D113" s="12" t="s">
        <v>99</v>
      </c>
      <c r="E113" s="13">
        <v>56.023100000000007</v>
      </c>
      <c r="F113" s="2">
        <v>0</v>
      </c>
      <c r="G113" s="25">
        <f t="shared" si="2"/>
        <v>0</v>
      </c>
      <c r="H113" s="26">
        <f t="shared" si="3"/>
        <v>0</v>
      </c>
    </row>
    <row r="114" spans="2:8" ht="15.6" hidden="1" x14ac:dyDescent="0.3">
      <c r="E114" s="31" t="s">
        <v>115</v>
      </c>
      <c r="F114" s="27">
        <f>SUM(F8:F113)</f>
        <v>99.990000000000009</v>
      </c>
      <c r="G114" s="27">
        <f>SUM(G8:G113)</f>
        <v>28.961162729999998</v>
      </c>
      <c r="H114" s="27">
        <f>SUM(H8:H113)</f>
        <v>99.999999999999986</v>
      </c>
    </row>
  </sheetData>
  <sheetProtection password="C223" sheet="1" objects="1" scenarios="1"/>
  <mergeCells count="12">
    <mergeCell ref="B6:B7"/>
    <mergeCell ref="C6:C7"/>
    <mergeCell ref="D6:D7"/>
    <mergeCell ref="C8:C30"/>
    <mergeCell ref="C31:C113"/>
    <mergeCell ref="J5:K5"/>
    <mergeCell ref="B1:E1"/>
    <mergeCell ref="J1:Q1"/>
    <mergeCell ref="B2:E2"/>
    <mergeCell ref="J2:Q2"/>
    <mergeCell ref="B3:E3"/>
    <mergeCell ref="B4:E4"/>
  </mergeCells>
  <conditionalFormatting sqref="J8:J13">
    <cfRule type="cellIs" dxfId="5" priority="5" operator="greaterThan">
      <formula>0</formula>
    </cfRule>
    <cfRule type="expression" dxfId="4" priority="6">
      <formula>"!= 0.0"</formula>
    </cfRule>
  </conditionalFormatting>
  <conditionalFormatting sqref="F8:F113">
    <cfRule type="cellIs" dxfId="3" priority="1" operator="greaterThan">
      <formula>0</formula>
    </cfRule>
    <cfRule type="cellIs" dxfId="2" priority="2" operator="greaterThan">
      <formula>0</formula>
    </cfRule>
    <cfRule type="cellIs" dxfId="1" priority="4" operator="greaterThan">
      <formula>0</formula>
    </cfRule>
  </conditionalFormatting>
  <conditionalFormatting sqref="H8:H113"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Mass_TO_Mole</vt:lpstr>
      <vt:lpstr>Mole_TO_Mass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AnandMS</dc:creator>
  <cp:lastModifiedBy>AnandMS</cp:lastModifiedBy>
  <dcterms:created xsi:type="dcterms:W3CDTF">2019-05-20T04:15:46Z</dcterms:created>
  <dcterms:modified xsi:type="dcterms:W3CDTF">2019-07-11T13:25:12Z</dcterms:modified>
</cp:coreProperties>
</file>